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_000\Downloads\"/>
    </mc:Choice>
  </mc:AlternateContent>
  <xr:revisionPtr revIDLastSave="0" documentId="8_{0BDFB5AE-139D-4FC8-BDC7-8001ED700829}" xr6:coauthVersionLast="43" xr6:coauthVersionMax="43" xr10:uidLastSave="{00000000-0000-0000-0000-000000000000}"/>
  <bookViews>
    <workbookView xWindow="810" yWindow="-120" windowWidth="18510" windowHeight="15600" xr2:uid="{4323FBAE-626D-4972-A218-733B64AAE029}"/>
  </bookViews>
  <sheets>
    <sheet name="sscoring sheet sussex tumbl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7" i="1" l="1"/>
  <c r="Z17" i="1"/>
  <c r="S17" i="1"/>
  <c r="M17" i="1"/>
  <c r="Y91" i="1"/>
  <c r="S91" i="1"/>
  <c r="M91" i="1"/>
  <c r="Z91" i="1"/>
  <c r="Y89" i="1"/>
  <c r="S89" i="1"/>
  <c r="M89" i="1"/>
  <c r="Y87" i="1"/>
  <c r="S87" i="1"/>
  <c r="M87" i="1"/>
  <c r="Y86" i="1"/>
  <c r="S86" i="1"/>
  <c r="M86" i="1"/>
  <c r="Y84" i="1"/>
  <c r="S84" i="1"/>
  <c r="M84" i="1"/>
  <c r="Z84" i="1"/>
  <c r="Y82" i="1"/>
  <c r="S82" i="1"/>
  <c r="M82" i="1"/>
  <c r="Y80" i="1"/>
  <c r="S80" i="1"/>
  <c r="M80" i="1"/>
  <c r="Y78" i="1"/>
  <c r="S78" i="1"/>
  <c r="M78" i="1"/>
  <c r="Y77" i="1"/>
  <c r="S77" i="1"/>
  <c r="M77" i="1"/>
  <c r="Z77" i="1"/>
  <c r="Y75" i="1"/>
  <c r="S75" i="1"/>
  <c r="M75" i="1"/>
  <c r="Y73" i="1"/>
  <c r="S73" i="1"/>
  <c r="M73" i="1"/>
  <c r="Y71" i="1"/>
  <c r="S71" i="1"/>
  <c r="M71" i="1"/>
  <c r="Y70" i="1"/>
  <c r="S70" i="1"/>
  <c r="M70" i="1"/>
  <c r="Z70" i="1"/>
  <c r="Y69" i="1"/>
  <c r="S69" i="1"/>
  <c r="M69" i="1"/>
  <c r="Y68" i="1"/>
  <c r="S68" i="1"/>
  <c r="M68" i="1"/>
  <c r="Y67" i="1"/>
  <c r="S67" i="1"/>
  <c r="M67" i="1"/>
  <c r="Y65" i="1"/>
  <c r="S65" i="1"/>
  <c r="M65" i="1"/>
  <c r="Z65" i="1"/>
  <c r="Y64" i="1"/>
  <c r="S64" i="1"/>
  <c r="M64" i="1"/>
  <c r="Y62" i="1"/>
  <c r="S62" i="1"/>
  <c r="M62" i="1"/>
  <c r="Y61" i="1"/>
  <c r="S61" i="1"/>
  <c r="M61" i="1"/>
  <c r="Y60" i="1"/>
  <c r="S60" i="1"/>
  <c r="M60" i="1"/>
  <c r="Z60" i="1"/>
  <c r="Y59" i="1"/>
  <c r="S59" i="1"/>
  <c r="M59" i="1"/>
  <c r="Y57" i="1"/>
  <c r="S57" i="1"/>
  <c r="M57" i="1"/>
  <c r="Y55" i="1"/>
  <c r="S55" i="1"/>
  <c r="M55" i="1"/>
  <c r="Y49" i="1"/>
  <c r="S49" i="1"/>
  <c r="M49" i="1"/>
  <c r="Z49" i="1"/>
  <c r="Y53" i="1"/>
  <c r="S53" i="1"/>
  <c r="M53" i="1"/>
  <c r="Y51" i="1"/>
  <c r="S51" i="1"/>
  <c r="M51" i="1"/>
  <c r="Y48" i="1"/>
  <c r="S48" i="1"/>
  <c r="M48" i="1"/>
  <c r="Y47" i="1"/>
  <c r="S47" i="1"/>
  <c r="M47" i="1"/>
  <c r="Z47" i="1"/>
  <c r="Y46" i="1"/>
  <c r="S46" i="1"/>
  <c r="M46" i="1"/>
  <c r="Y44" i="1"/>
  <c r="S44" i="1"/>
  <c r="M44" i="1"/>
  <c r="Y42" i="1"/>
  <c r="S42" i="1"/>
  <c r="M42" i="1"/>
  <c r="Y41" i="1"/>
  <c r="S41" i="1"/>
  <c r="M41" i="1"/>
  <c r="Z41" i="1"/>
  <c r="Y39" i="1"/>
  <c r="S39" i="1"/>
  <c r="M39" i="1"/>
  <c r="Y38" i="1"/>
  <c r="S38" i="1"/>
  <c r="M38" i="1"/>
  <c r="Y37" i="1"/>
  <c r="S37" i="1"/>
  <c r="M37" i="1"/>
  <c r="Y36" i="1"/>
  <c r="S36" i="1"/>
  <c r="M36" i="1"/>
  <c r="Z36" i="1"/>
  <c r="Y35" i="1"/>
  <c r="S35" i="1"/>
  <c r="M35" i="1"/>
  <c r="Y34" i="1"/>
  <c r="S34" i="1"/>
  <c r="M34" i="1"/>
  <c r="Y33" i="1"/>
  <c r="S33" i="1"/>
  <c r="M33" i="1"/>
  <c r="Y32" i="1"/>
  <c r="S32" i="1"/>
  <c r="M32" i="1"/>
  <c r="Z32" i="1"/>
  <c r="Y31" i="1"/>
  <c r="S31" i="1"/>
  <c r="M31" i="1"/>
  <c r="Y30" i="1"/>
  <c r="S30" i="1"/>
  <c r="M30" i="1"/>
  <c r="Y29" i="1"/>
  <c r="S29" i="1"/>
  <c r="M29" i="1"/>
  <c r="Y28" i="1"/>
  <c r="S28" i="1"/>
  <c r="M28" i="1"/>
  <c r="Y26" i="1"/>
  <c r="S26" i="1"/>
  <c r="M26" i="1"/>
  <c r="Y25" i="1"/>
  <c r="S25" i="1"/>
  <c r="M25" i="1"/>
  <c r="Y23" i="1"/>
  <c r="S23" i="1"/>
  <c r="M23" i="1"/>
  <c r="Y22" i="1"/>
  <c r="S22" i="1"/>
  <c r="M22" i="1"/>
  <c r="Y21" i="1"/>
  <c r="S21" i="1"/>
  <c r="M21" i="1"/>
  <c r="Y20" i="1"/>
  <c r="S20" i="1"/>
  <c r="M20" i="1"/>
  <c r="Y18" i="1"/>
  <c r="S18" i="1"/>
  <c r="M18" i="1"/>
  <c r="Y16" i="1"/>
  <c r="S16" i="1"/>
  <c r="M16" i="1"/>
  <c r="Y15" i="1"/>
  <c r="S15" i="1"/>
  <c r="M15" i="1"/>
  <c r="Y14" i="1"/>
  <c r="S14" i="1"/>
  <c r="M14" i="1"/>
  <c r="Y13" i="1"/>
  <c r="S13" i="1"/>
  <c r="M13" i="1"/>
  <c r="Y12" i="1"/>
  <c r="S12" i="1"/>
  <c r="M12" i="1"/>
  <c r="Y11" i="1"/>
  <c r="S11" i="1"/>
  <c r="M11" i="1"/>
  <c r="Y10" i="1"/>
  <c r="S10" i="1"/>
  <c r="M10" i="1"/>
  <c r="Y8" i="1"/>
  <c r="S8" i="1"/>
  <c r="M8" i="1"/>
  <c r="Y6" i="1"/>
  <c r="S6" i="1"/>
  <c r="M6" i="1"/>
  <c r="Y5" i="1"/>
  <c r="S5" i="1"/>
  <c r="M5" i="1"/>
  <c r="Y3" i="1"/>
  <c r="S3" i="1"/>
  <c r="M3" i="1"/>
  <c r="Y2" i="1"/>
  <c r="S2" i="1"/>
  <c r="M2" i="1"/>
  <c r="Z8" i="1"/>
  <c r="Z13" i="1"/>
  <c r="Z18" i="1"/>
  <c r="Z23" i="1"/>
  <c r="Z29" i="1"/>
  <c r="Z33" i="1"/>
  <c r="Z37" i="1"/>
  <c r="Z42" i="1"/>
  <c r="Z48" i="1"/>
  <c r="Z55" i="1"/>
  <c r="Z61" i="1"/>
  <c r="Z67" i="1"/>
  <c r="Z71" i="1"/>
  <c r="Z78" i="1"/>
  <c r="Z86" i="1"/>
  <c r="Z2" i="1"/>
  <c r="Z3" i="1"/>
  <c r="Z10" i="1"/>
  <c r="Z14" i="1"/>
  <c r="Z20" i="1"/>
  <c r="Z25" i="1"/>
  <c r="Z6" i="1"/>
  <c r="Z12" i="1"/>
  <c r="Z16" i="1"/>
  <c r="Z22" i="1"/>
  <c r="Z28" i="1"/>
  <c r="Z31" i="1"/>
  <c r="Z35" i="1"/>
  <c r="Z39" i="1"/>
  <c r="Z46" i="1"/>
  <c r="Z53" i="1"/>
  <c r="Z59" i="1"/>
  <c r="Z64" i="1"/>
  <c r="Z69" i="1"/>
  <c r="Z75" i="1"/>
  <c r="Z82" i="1"/>
  <c r="Z89" i="1"/>
  <c r="Z5" i="1"/>
  <c r="Z11" i="1"/>
  <c r="Z15" i="1"/>
  <c r="Z21" i="1"/>
  <c r="Z26" i="1"/>
  <c r="Z30" i="1"/>
  <c r="Z34" i="1"/>
  <c r="Z38" i="1"/>
  <c r="Z44" i="1"/>
  <c r="Z51" i="1"/>
  <c r="Z57" i="1"/>
  <c r="Z62" i="1"/>
  <c r="Z68" i="1"/>
  <c r="Z73" i="1"/>
  <c r="Z80" i="1"/>
  <c r="Z87" i="1"/>
</calcChain>
</file>

<file path=xl/sharedStrings.xml><?xml version="1.0" encoding="utf-8"?>
<sst xmlns="http://schemas.openxmlformats.org/spreadsheetml/2006/main" count="376" uniqueCount="106">
  <si>
    <t>No.</t>
  </si>
  <si>
    <t>Name</t>
  </si>
  <si>
    <t>Club</t>
  </si>
  <si>
    <t>BG No.</t>
  </si>
  <si>
    <t>Level</t>
  </si>
  <si>
    <t>Age Group</t>
  </si>
  <si>
    <t>WT/MT</t>
  </si>
  <si>
    <t>J1</t>
  </si>
  <si>
    <t>J2</t>
  </si>
  <si>
    <t>J3</t>
  </si>
  <si>
    <t>CJP</t>
  </si>
  <si>
    <t>DIFF</t>
  </si>
  <si>
    <t>TOTAL</t>
  </si>
  <si>
    <t>GRAND TOTAL</t>
  </si>
  <si>
    <t>PLACINGS</t>
  </si>
  <si>
    <t>Imogen Sanders</t>
  </si>
  <si>
    <t>Hollington</t>
  </si>
  <si>
    <t>Club 4</t>
  </si>
  <si>
    <t>9-10</t>
  </si>
  <si>
    <t>WT</t>
  </si>
  <si>
    <t>Scarlett Verrall Bryant</t>
  </si>
  <si>
    <t>Bevendean</t>
  </si>
  <si>
    <t>Sienna Hill</t>
  </si>
  <si>
    <t>11-12</t>
  </si>
  <si>
    <t>Matilda Lloyd Mason</t>
  </si>
  <si>
    <t>Leonie Crump</t>
  </si>
  <si>
    <t>13-14</t>
  </si>
  <si>
    <t>1ST</t>
  </si>
  <si>
    <t>Enola Macey-Richards</t>
  </si>
  <si>
    <t>NDP 1</t>
  </si>
  <si>
    <t>Lexie Fielding</t>
  </si>
  <si>
    <t>Imogen Burt</t>
  </si>
  <si>
    <t>Mollie Bune</t>
  </si>
  <si>
    <t>Kenlie Cotman</t>
  </si>
  <si>
    <t>Elsa Oliff</t>
  </si>
  <si>
    <t>LAURA BRUTON SENDRA</t>
  </si>
  <si>
    <t>SKY HIGH</t>
  </si>
  <si>
    <t>Mia Azerkane</t>
  </si>
  <si>
    <t>Ellie-Mae Smith</t>
  </si>
  <si>
    <t>Bella Cranstone</t>
  </si>
  <si>
    <t>Esme Wade Fitchew</t>
  </si>
  <si>
    <t>Amelie Clifton</t>
  </si>
  <si>
    <t>NDP 2</t>
  </si>
  <si>
    <t>GEORGE BRADY</t>
  </si>
  <si>
    <t>MT</t>
  </si>
  <si>
    <t>Ethan Sefton</t>
  </si>
  <si>
    <t>Caitlin Hagues</t>
  </si>
  <si>
    <t>13+</t>
  </si>
  <si>
    <t>Megan Maynard</t>
  </si>
  <si>
    <t>Abigail Davies</t>
  </si>
  <si>
    <t>Emma Divall</t>
  </si>
  <si>
    <t>Zoe Foley Comer</t>
  </si>
  <si>
    <t>Katie Alice Hatton</t>
  </si>
  <si>
    <t>Alani Hibberd</t>
  </si>
  <si>
    <t>Mary Kelly</t>
  </si>
  <si>
    <t>Isla Martin</t>
  </si>
  <si>
    <t>Ruby Vincent</t>
  </si>
  <si>
    <t>Kia Hyde</t>
  </si>
  <si>
    <t>SOPHIE TIDD</t>
  </si>
  <si>
    <t>Aimee Weston</t>
  </si>
  <si>
    <t>JAMES FORSTER</t>
  </si>
  <si>
    <t>Ashley Frost</t>
  </si>
  <si>
    <t>13 +</t>
  </si>
  <si>
    <t>Seth Hagues</t>
  </si>
  <si>
    <t>Lara Brown</t>
  </si>
  <si>
    <t>Alix Ruiz MacPherson</t>
  </si>
  <si>
    <t>Scarlett Wickham</t>
  </si>
  <si>
    <t>Jago Herriott</t>
  </si>
  <si>
    <t>Edie Crowther</t>
  </si>
  <si>
    <t>Roxy Banks</t>
  </si>
  <si>
    <t>Liam Webb</t>
  </si>
  <si>
    <t>Sharni Gilbert</t>
  </si>
  <si>
    <t>NDP 3</t>
  </si>
  <si>
    <t>Ayesha Hook-Chouhan</t>
  </si>
  <si>
    <t>BELLA BOWERS</t>
  </si>
  <si>
    <t>LAUREN OGILVIE</t>
  </si>
  <si>
    <t>NIKITA BRUTON SENDRA</t>
  </si>
  <si>
    <t>Charlie Skeggs</t>
  </si>
  <si>
    <t>Leon Ercegovic</t>
  </si>
  <si>
    <t>Olivia Standing</t>
  </si>
  <si>
    <t>15+</t>
  </si>
  <si>
    <t>Bella Thomas</t>
  </si>
  <si>
    <t>Maya Hyde</t>
  </si>
  <si>
    <t>Talia Kinch</t>
  </si>
  <si>
    <t>15 +</t>
  </si>
  <si>
    <t>Hannah Turner</t>
  </si>
  <si>
    <t>Eloise Thomas-Gillett</t>
  </si>
  <si>
    <t>NDP 4</t>
  </si>
  <si>
    <t>U13</t>
  </si>
  <si>
    <t>FELIX SHERIDAN</t>
  </si>
  <si>
    <t>Jess Harvey</t>
  </si>
  <si>
    <t>O13</t>
  </si>
  <si>
    <t>TABITHA CODDINGTON</t>
  </si>
  <si>
    <t>CHARLES CULHAM</t>
  </si>
  <si>
    <t>Ashlyn Cotman</t>
  </si>
  <si>
    <t>NDP 5</t>
  </si>
  <si>
    <t>Eisa Thomas-Gillett</t>
  </si>
  <si>
    <t>FIG DEV</t>
  </si>
  <si>
    <t>George  Bune</t>
  </si>
  <si>
    <t>EDWARD CROWHURST</t>
  </si>
  <si>
    <t>Maddison Luke</t>
  </si>
  <si>
    <t>FIG</t>
  </si>
  <si>
    <t>ESME WHITE</t>
  </si>
  <si>
    <t>1st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</si>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</sst>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/>
    <xf numFmtId="0" fontId="3" fillId="0" borderId="2" xfId="0" applyFont="1" applyBorder="1"/>
    <xf numFmtId="0" fontId="4" fillId="0" borderId="2" xfId="0" applyFont="1" applyBorder="1"/>
    <xf numFmtId="2" fontId="3" fillId="0" borderId="1" xfId="0" quotePrefix="1" applyNumberFormat="1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4" fillId="0" borderId="0" xfId="0" quotePrefix="1" applyNumberFormat="1" applyFont="1" applyBorder="1"/>
    <xf numFmtId="0" fontId="5" fillId="0" borderId="0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/>
    <xf numFmtId="0" fontId="6" fillId="0" borderId="2" xfId="0" applyFont="1" applyBorder="1"/>
    <xf numFmtId="2" fontId="6" fillId="0" borderId="1" xfId="0" quotePrefix="1" applyNumberFormat="1" applyFont="1" applyBorder="1"/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2" fontId="6" fillId="0" borderId="1" xfId="0" applyNumberFormat="1" applyFont="1" applyBorder="1"/>
    <xf numFmtId="0" fontId="0" fillId="0" borderId="0" xfId="0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/>
    <xf numFmtId="0" fontId="7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2" fontId="7" fillId="0" borderId="1" xfId="0" quotePrefix="1" applyNumberFormat="1" applyFont="1" applyBorder="1"/>
    <xf numFmtId="0" fontId="7" fillId="0" borderId="4" xfId="0" applyFont="1" applyBorder="1" applyAlignment="1">
      <alignment horizontal="center"/>
    </xf>
    <xf numFmtId="49" fontId="7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left"/>
    </xf>
    <xf numFmtId="2" fontId="1" fillId="0" borderId="1" xfId="0" quotePrefix="1" applyNumberFormat="1" applyFont="1" applyBorder="1"/>
    <xf numFmtId="0" fontId="4" fillId="0" borderId="6" xfId="0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9" fontId="8" fillId="0" borderId="1" xfId="0" applyNumberFormat="1" applyFont="1" applyBorder="1"/>
    <xf numFmtId="0" fontId="8" fillId="0" borderId="2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Fill="1" applyBorder="1"/>
    <xf numFmtId="2" fontId="8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9" fontId="9" fillId="0" borderId="1" xfId="0" applyNumberFormat="1" applyFont="1" applyBorder="1"/>
    <xf numFmtId="0" fontId="9" fillId="0" borderId="2" xfId="0" applyFont="1" applyBorder="1"/>
    <xf numFmtId="0" fontId="5" fillId="0" borderId="0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49" fontId="10" fillId="0" borderId="1" xfId="0" applyNumberFormat="1" applyFont="1" applyBorder="1"/>
    <xf numFmtId="0" fontId="10" fillId="0" borderId="2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49" fontId="11" fillId="0" borderId="1" xfId="0" applyNumberFormat="1" applyFont="1" applyFill="1" applyBorder="1"/>
    <xf numFmtId="49" fontId="11" fillId="0" borderId="1" xfId="0" applyNumberFormat="1" applyFont="1" applyBorder="1"/>
    <xf numFmtId="0" fontId="11" fillId="0" borderId="2" xfId="0" applyFont="1" applyBorder="1"/>
    <xf numFmtId="0" fontId="12" fillId="0" borderId="1" xfId="0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0" fillId="2" borderId="1" xfId="0" applyFill="1" applyBorder="1"/>
    <xf numFmtId="0" fontId="6" fillId="2" borderId="2" xfId="0" applyFont="1" applyFill="1" applyBorder="1"/>
    <xf numFmtId="0" fontId="4" fillId="2" borderId="2" xfId="0" applyFont="1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49" fontId="6" fillId="2" borderId="1" xfId="0" applyNumberFormat="1" applyFont="1" applyFill="1" applyBorder="1"/>
    <xf numFmtId="2" fontId="6" fillId="2" borderId="1" xfId="0" quotePrefix="1" applyNumberFormat="1" applyFont="1" applyFill="1" applyBorder="1"/>
    <xf numFmtId="2" fontId="6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2" borderId="2" xfId="0" applyFont="1" applyFill="1" applyBorder="1"/>
    <xf numFmtId="2" fontId="1" fillId="2" borderId="1" xfId="0" quotePrefix="1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554E0-70D6-4FAA-9B63-176DD90C78D1}">
  <sheetPr>
    <pageSetUpPr fitToPage="1"/>
  </sheetPr>
  <dimension ref="A1:AA103"/>
  <sheetViews>
    <sheetView tabSelected="1" topLeftCell="B1" zoomScale="80" zoomScaleNormal="80" workbookViewId="0">
      <selection activeCell="I14" sqref="I14"/>
    </sheetView>
  </sheetViews>
  <sheetFormatPr defaultRowHeight="15" x14ac:dyDescent="0.25"/>
  <cols>
    <col min="2" max="2" width="22.85546875" bestFit="1" customWidth="1"/>
    <col min="3" max="3" width="11" bestFit="1" customWidth="1"/>
    <col min="6" max="6" width="10.28515625" bestFit="1" customWidth="1"/>
    <col min="14" max="25" width="9.140625" style="2"/>
    <col min="26" max="26" width="13.5703125" style="2" bestFit="1" customWidth="1"/>
    <col min="27" max="27" width="9.7109375" style="1" bestFit="1" customWidth="1"/>
  </cols>
  <sheetData>
    <row r="1" spans="1:2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4" t="s">
        <v>7</v>
      </c>
      <c r="O1" s="4" t="s">
        <v>8</v>
      </c>
      <c r="P1" s="4" t="s">
        <v>9</v>
      </c>
      <c r="Q1" s="4" t="s">
        <v>10</v>
      </c>
      <c r="R1" s="4" t="s">
        <v>11</v>
      </c>
      <c r="S1" s="4" t="s">
        <v>12</v>
      </c>
      <c r="T1" s="4" t="s">
        <v>7</v>
      </c>
      <c r="U1" s="4" t="s">
        <v>8</v>
      </c>
      <c r="V1" s="4" t="s">
        <v>9</v>
      </c>
      <c r="W1" s="4" t="s">
        <v>10</v>
      </c>
      <c r="X1" s="4" t="s">
        <v>11</v>
      </c>
      <c r="Y1" s="4" t="s">
        <v>12</v>
      </c>
      <c r="Z1" s="4" t="s">
        <v>13</v>
      </c>
      <c r="AA1" s="5" t="s">
        <v>14</v>
      </c>
    </row>
    <row r="2" spans="1:27" x14ac:dyDescent="0.25">
      <c r="A2" s="6">
        <v>1</v>
      </c>
      <c r="B2" s="7" t="s">
        <v>15</v>
      </c>
      <c r="C2" s="7" t="s">
        <v>16</v>
      </c>
      <c r="D2" s="7"/>
      <c r="E2" s="7" t="s">
        <v>17</v>
      </c>
      <c r="F2" s="8" t="s">
        <v>18</v>
      </c>
      <c r="G2" s="7" t="s">
        <v>19</v>
      </c>
      <c r="H2" s="7">
        <v>8.9</v>
      </c>
      <c r="I2" s="7">
        <v>9</v>
      </c>
      <c r="J2" s="7">
        <v>9.1</v>
      </c>
      <c r="K2" s="7"/>
      <c r="L2" s="9"/>
      <c r="M2" s="10">
        <f>SUM(H2+I2+J2-K2)</f>
        <v>27</v>
      </c>
      <c r="N2" s="2">
        <v>0</v>
      </c>
      <c r="O2" s="2">
        <v>0</v>
      </c>
      <c r="P2" s="2">
        <v>0</v>
      </c>
      <c r="S2" s="2">
        <f>SUM(N2+O2+P2-Q2)</f>
        <v>0</v>
      </c>
      <c r="T2" s="2">
        <v>7.2</v>
      </c>
      <c r="U2" s="2">
        <v>7.6</v>
      </c>
      <c r="V2" s="2">
        <v>7.3</v>
      </c>
      <c r="X2" s="2">
        <v>0.5</v>
      </c>
      <c r="Y2" s="2">
        <f>SUM(T2+U2+V2+X2-W2)</f>
        <v>22.6</v>
      </c>
      <c r="Z2" s="2">
        <f>SUM(Y2,S2,M2)</f>
        <v>49.6</v>
      </c>
    </row>
    <row r="3" spans="1:27" x14ac:dyDescent="0.25">
      <c r="A3" s="6">
        <v>2</v>
      </c>
      <c r="B3" s="7" t="s">
        <v>20</v>
      </c>
      <c r="C3" s="7" t="s">
        <v>21</v>
      </c>
      <c r="D3" s="7">
        <v>2847617</v>
      </c>
      <c r="E3" s="7" t="s">
        <v>17</v>
      </c>
      <c r="F3" s="11" t="s">
        <v>18</v>
      </c>
      <c r="G3" s="7" t="s">
        <v>19</v>
      </c>
      <c r="H3" s="7">
        <v>8.6</v>
      </c>
      <c r="I3" s="7">
        <v>8.9</v>
      </c>
      <c r="J3" s="7">
        <v>8.8000000000000007</v>
      </c>
      <c r="K3" s="7"/>
      <c r="L3" s="9"/>
      <c r="M3" s="10">
        <f>SUM(H3+I3+J3-K3)</f>
        <v>26.3</v>
      </c>
      <c r="N3" s="12">
        <v>8.4</v>
      </c>
      <c r="O3" s="12">
        <v>8.8000000000000007</v>
      </c>
      <c r="P3" s="12">
        <v>8.6</v>
      </c>
      <c r="Q3" s="12"/>
      <c r="R3" s="12"/>
      <c r="S3" s="2">
        <f>SUM(N3+O3+P3-Q3)</f>
        <v>25.800000000000004</v>
      </c>
      <c r="T3" s="12">
        <v>7.8</v>
      </c>
      <c r="U3" s="12">
        <v>8.3000000000000007</v>
      </c>
      <c r="V3" s="12">
        <v>8.1</v>
      </c>
      <c r="W3" s="12"/>
      <c r="X3" s="12">
        <v>0.6</v>
      </c>
      <c r="Y3" s="2">
        <f>SUM(T3+U3+V3+X3-W3)</f>
        <v>24.800000000000004</v>
      </c>
      <c r="Z3" s="12">
        <f>SUM(M3+S3+Y3)</f>
        <v>76.900000000000006</v>
      </c>
      <c r="AA3" s="13"/>
    </row>
    <row r="4" spans="1:27" x14ac:dyDescent="0.25">
      <c r="A4" s="14"/>
      <c r="B4" s="15"/>
      <c r="C4" s="15"/>
      <c r="D4" s="15"/>
      <c r="E4" s="15"/>
      <c r="F4" s="16"/>
      <c r="G4" s="15"/>
      <c r="H4" s="15"/>
      <c r="I4" s="17"/>
      <c r="J4" s="17"/>
      <c r="K4" s="15"/>
      <c r="L4" s="15"/>
      <c r="M4" s="15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9"/>
    </row>
    <row r="5" spans="1:27" x14ac:dyDescent="0.25">
      <c r="A5" s="6">
        <v>3</v>
      </c>
      <c r="B5" s="7" t="s">
        <v>22</v>
      </c>
      <c r="C5" s="7" t="s">
        <v>16</v>
      </c>
      <c r="D5" s="7">
        <v>2975505</v>
      </c>
      <c r="E5" s="7" t="s">
        <v>17</v>
      </c>
      <c r="F5" s="8" t="s">
        <v>23</v>
      </c>
      <c r="G5" s="7" t="s">
        <v>19</v>
      </c>
      <c r="H5" s="7">
        <v>8.8000000000000007</v>
      </c>
      <c r="I5" s="7">
        <v>9</v>
      </c>
      <c r="J5" s="7">
        <v>9</v>
      </c>
      <c r="K5" s="7"/>
      <c r="L5" s="9"/>
      <c r="M5" s="10">
        <f t="shared" ref="M5:M67" si="0">SUM(H5+I5+J5-K5)</f>
        <v>26.8</v>
      </c>
      <c r="N5" s="20">
        <v>8.6999999999999993</v>
      </c>
      <c r="O5" s="20">
        <v>9</v>
      </c>
      <c r="P5" s="20">
        <v>8.8000000000000007</v>
      </c>
      <c r="Q5" s="20"/>
      <c r="R5" s="20"/>
      <c r="S5" s="2">
        <f t="shared" ref="S5:S67" si="1">SUM(N5+O5+P5-Q5)</f>
        <v>26.5</v>
      </c>
      <c r="T5" s="20">
        <v>7.8</v>
      </c>
      <c r="U5" s="20">
        <v>8.3000000000000007</v>
      </c>
      <c r="V5" s="20">
        <v>8</v>
      </c>
      <c r="W5" s="20"/>
      <c r="X5" s="20">
        <v>0.6</v>
      </c>
      <c r="Y5" s="2">
        <f t="shared" ref="Y5:Y67" si="2">SUM(T5+U5+V5+X5-W5)</f>
        <v>24.700000000000003</v>
      </c>
      <c r="Z5" s="12">
        <f t="shared" ref="Z5:Z67" si="3">SUM(M5+S5+Y5)</f>
        <v>78</v>
      </c>
      <c r="AA5" s="21"/>
    </row>
    <row r="6" spans="1:27" x14ac:dyDescent="0.25">
      <c r="A6" s="6">
        <v>4</v>
      </c>
      <c r="B6" s="7" t="s">
        <v>24</v>
      </c>
      <c r="C6" s="7" t="s">
        <v>21</v>
      </c>
      <c r="D6" s="7">
        <v>2347197</v>
      </c>
      <c r="E6" s="7" t="s">
        <v>17</v>
      </c>
      <c r="F6" s="11" t="s">
        <v>23</v>
      </c>
      <c r="G6" s="7" t="s">
        <v>19</v>
      </c>
      <c r="H6" s="7">
        <v>9.1</v>
      </c>
      <c r="I6" s="7">
        <v>9.3000000000000007</v>
      </c>
      <c r="J6" s="7">
        <v>9.1999999999999993</v>
      </c>
      <c r="K6" s="7"/>
      <c r="L6" s="9"/>
      <c r="M6" s="10">
        <f t="shared" si="0"/>
        <v>27.599999999999998</v>
      </c>
      <c r="N6" s="2">
        <v>8.8000000000000007</v>
      </c>
      <c r="O6" s="2">
        <v>9</v>
      </c>
      <c r="P6" s="2">
        <v>9</v>
      </c>
      <c r="S6" s="2">
        <f t="shared" si="1"/>
        <v>26.8</v>
      </c>
      <c r="T6" s="2">
        <v>8.1999999999999993</v>
      </c>
      <c r="U6" s="2">
        <v>8.4</v>
      </c>
      <c r="V6" s="2">
        <v>8.5</v>
      </c>
      <c r="X6" s="2">
        <v>0.6</v>
      </c>
      <c r="Y6" s="2">
        <f t="shared" si="2"/>
        <v>25.700000000000003</v>
      </c>
      <c r="Z6" s="12">
        <f t="shared" si="3"/>
        <v>80.099999999999994</v>
      </c>
    </row>
    <row r="7" spans="1:27" x14ac:dyDescent="0.25">
      <c r="A7" s="6"/>
      <c r="B7" s="7"/>
      <c r="C7" s="7"/>
      <c r="D7" s="7"/>
      <c r="E7" s="7"/>
      <c r="F7" s="11"/>
      <c r="G7" s="7"/>
      <c r="H7" s="7"/>
      <c r="I7" s="7"/>
      <c r="J7" s="7"/>
      <c r="K7" s="7"/>
      <c r="L7" s="9"/>
      <c r="M7" s="10"/>
    </row>
    <row r="8" spans="1:27" x14ac:dyDescent="0.25">
      <c r="A8" s="6">
        <v>5</v>
      </c>
      <c r="B8" s="7" t="s">
        <v>25</v>
      </c>
      <c r="C8" s="7" t="s">
        <v>16</v>
      </c>
      <c r="D8" s="7">
        <v>1946790</v>
      </c>
      <c r="E8" s="7" t="s">
        <v>17</v>
      </c>
      <c r="F8" s="8" t="s">
        <v>26</v>
      </c>
      <c r="G8" s="7" t="s">
        <v>19</v>
      </c>
      <c r="H8" s="7">
        <v>9.1</v>
      </c>
      <c r="I8" s="7">
        <v>9.1999999999999993</v>
      </c>
      <c r="J8" s="7">
        <v>9.1</v>
      </c>
      <c r="K8" s="7"/>
      <c r="L8" s="9"/>
      <c r="M8" s="10">
        <f t="shared" si="0"/>
        <v>27.4</v>
      </c>
      <c r="N8" s="2">
        <v>8.9</v>
      </c>
      <c r="O8" s="2">
        <v>9.1</v>
      </c>
      <c r="P8" s="2">
        <v>9</v>
      </c>
      <c r="S8" s="2">
        <f t="shared" si="1"/>
        <v>27</v>
      </c>
      <c r="T8" s="2">
        <v>8.3000000000000007</v>
      </c>
      <c r="U8" s="2">
        <v>8.3000000000000007</v>
      </c>
      <c r="V8" s="2">
        <v>8.1</v>
      </c>
      <c r="X8" s="2">
        <v>0.6</v>
      </c>
      <c r="Y8" s="2">
        <f t="shared" si="2"/>
        <v>25.300000000000004</v>
      </c>
      <c r="Z8" s="12">
        <f t="shared" si="3"/>
        <v>79.7</v>
      </c>
      <c r="AA8" s="1" t="s">
        <v>27</v>
      </c>
    </row>
    <row r="9" spans="1:27" x14ac:dyDescent="0.25">
      <c r="A9" s="14"/>
      <c r="B9" s="15"/>
      <c r="C9" s="15"/>
      <c r="D9" s="15"/>
      <c r="E9" s="15"/>
      <c r="F9" s="15"/>
      <c r="G9" s="15"/>
      <c r="H9" s="15"/>
      <c r="I9" s="17"/>
      <c r="J9" s="17"/>
      <c r="K9" s="17"/>
      <c r="L9" s="17"/>
      <c r="M9" s="15"/>
    </row>
    <row r="10" spans="1:27" x14ac:dyDescent="0.25">
      <c r="A10" s="22">
        <v>6</v>
      </c>
      <c r="B10" s="23" t="s">
        <v>28</v>
      </c>
      <c r="C10" s="23" t="s">
        <v>16</v>
      </c>
      <c r="D10" s="23">
        <v>2435323</v>
      </c>
      <c r="E10" s="23" t="s">
        <v>29</v>
      </c>
      <c r="F10" s="24" t="s">
        <v>18</v>
      </c>
      <c r="G10" s="23" t="s">
        <v>19</v>
      </c>
      <c r="H10" s="2">
        <v>0</v>
      </c>
      <c r="I10" s="23">
        <v>0</v>
      </c>
      <c r="J10" s="23">
        <v>0</v>
      </c>
      <c r="K10" s="23"/>
      <c r="L10" s="25"/>
      <c r="M10" s="10">
        <f t="shared" si="0"/>
        <v>0</v>
      </c>
      <c r="N10" s="2">
        <v>7.5</v>
      </c>
      <c r="O10" s="2">
        <v>7.8</v>
      </c>
      <c r="P10" s="2">
        <v>7.7</v>
      </c>
      <c r="S10" s="2">
        <f t="shared" si="1"/>
        <v>23</v>
      </c>
      <c r="T10" s="2">
        <v>7.8</v>
      </c>
      <c r="U10" s="2">
        <v>7.8</v>
      </c>
      <c r="V10" s="2">
        <v>7.9</v>
      </c>
      <c r="X10" s="2">
        <v>1.5</v>
      </c>
      <c r="Y10" s="2">
        <f t="shared" si="2"/>
        <v>25</v>
      </c>
      <c r="Z10" s="12">
        <f t="shared" si="3"/>
        <v>48</v>
      </c>
    </row>
    <row r="11" spans="1:27" x14ac:dyDescent="0.25">
      <c r="A11" s="22">
        <v>7</v>
      </c>
      <c r="B11" s="23" t="s">
        <v>30</v>
      </c>
      <c r="C11" s="23" t="s">
        <v>16</v>
      </c>
      <c r="D11" s="23">
        <v>2165822</v>
      </c>
      <c r="E11" s="23" t="s">
        <v>29</v>
      </c>
      <c r="F11" s="24" t="s">
        <v>18</v>
      </c>
      <c r="G11" s="23" t="s">
        <v>19</v>
      </c>
      <c r="H11" s="2">
        <v>8</v>
      </c>
      <c r="I11" s="23">
        <v>8</v>
      </c>
      <c r="J11" s="23">
        <v>7.5</v>
      </c>
      <c r="K11" s="23"/>
      <c r="L11" s="25"/>
      <c r="M11" s="10">
        <f t="shared" si="0"/>
        <v>23.5</v>
      </c>
      <c r="N11" s="2">
        <v>8.3000000000000007</v>
      </c>
      <c r="O11" s="2">
        <v>8.4</v>
      </c>
      <c r="P11" s="2">
        <v>8.4</v>
      </c>
      <c r="S11" s="2">
        <f t="shared" si="1"/>
        <v>25.1</v>
      </c>
      <c r="T11" s="2">
        <v>7.6</v>
      </c>
      <c r="U11" s="2">
        <v>7.6</v>
      </c>
      <c r="V11" s="2">
        <v>7.2</v>
      </c>
      <c r="X11" s="2">
        <v>0.5</v>
      </c>
      <c r="Y11" s="2">
        <f t="shared" si="2"/>
        <v>22.9</v>
      </c>
      <c r="Z11" s="12">
        <f t="shared" si="3"/>
        <v>71.5</v>
      </c>
    </row>
    <row r="12" spans="1:27" x14ac:dyDescent="0.25">
      <c r="A12" s="22">
        <v>8</v>
      </c>
      <c r="B12" s="23" t="s">
        <v>31</v>
      </c>
      <c r="C12" s="23" t="s">
        <v>16</v>
      </c>
      <c r="D12" s="23">
        <v>2273940</v>
      </c>
      <c r="E12" s="23" t="s">
        <v>29</v>
      </c>
      <c r="F12" s="24" t="s">
        <v>18</v>
      </c>
      <c r="G12" s="23" t="s">
        <v>19</v>
      </c>
      <c r="H12" s="2">
        <v>8.1</v>
      </c>
      <c r="I12" s="23">
        <v>8.3000000000000007</v>
      </c>
      <c r="J12" s="23">
        <v>7.8</v>
      </c>
      <c r="K12" s="23"/>
      <c r="L12" s="25"/>
      <c r="M12" s="10">
        <f t="shared" si="0"/>
        <v>24.2</v>
      </c>
      <c r="N12" s="2">
        <v>8.6</v>
      </c>
      <c r="O12" s="2">
        <v>8.5</v>
      </c>
      <c r="P12" s="2">
        <v>8.3000000000000007</v>
      </c>
      <c r="S12" s="2">
        <f t="shared" si="1"/>
        <v>25.400000000000002</v>
      </c>
      <c r="T12" s="2">
        <v>8.4</v>
      </c>
      <c r="U12" s="2">
        <v>8</v>
      </c>
      <c r="V12" s="2">
        <v>7.9</v>
      </c>
      <c r="X12" s="2">
        <v>1.6</v>
      </c>
      <c r="Y12" s="2">
        <f t="shared" si="2"/>
        <v>25.9</v>
      </c>
      <c r="Z12" s="12">
        <f t="shared" si="3"/>
        <v>75.5</v>
      </c>
    </row>
    <row r="13" spans="1:27" x14ac:dyDescent="0.25">
      <c r="A13" s="22">
        <v>9</v>
      </c>
      <c r="B13" s="23" t="s">
        <v>32</v>
      </c>
      <c r="C13" s="23" t="s">
        <v>16</v>
      </c>
      <c r="D13" s="23">
        <v>2140094</v>
      </c>
      <c r="E13" s="23" t="s">
        <v>29</v>
      </c>
      <c r="F13" s="24" t="s">
        <v>18</v>
      </c>
      <c r="G13" s="23" t="s">
        <v>19</v>
      </c>
      <c r="H13" s="2">
        <v>0</v>
      </c>
      <c r="I13" s="23">
        <v>0</v>
      </c>
      <c r="J13" s="23">
        <v>0</v>
      </c>
      <c r="K13" s="23"/>
      <c r="L13" s="25"/>
      <c r="M13" s="10">
        <f t="shared" si="0"/>
        <v>0</v>
      </c>
      <c r="N13" s="2">
        <v>7.9</v>
      </c>
      <c r="O13" s="2">
        <v>8</v>
      </c>
      <c r="P13" s="2">
        <v>8.3000000000000007</v>
      </c>
      <c r="S13" s="2">
        <f t="shared" si="1"/>
        <v>24.200000000000003</v>
      </c>
      <c r="T13" s="2">
        <v>7.6</v>
      </c>
      <c r="U13" s="2">
        <v>7.8</v>
      </c>
      <c r="V13" s="2">
        <v>7.3</v>
      </c>
      <c r="X13" s="2">
        <v>0.6</v>
      </c>
      <c r="Y13" s="2">
        <f t="shared" si="2"/>
        <v>23.3</v>
      </c>
      <c r="Z13" s="12">
        <f t="shared" si="3"/>
        <v>47.5</v>
      </c>
    </row>
    <row r="14" spans="1:27" x14ac:dyDescent="0.25">
      <c r="A14" s="22">
        <v>10</v>
      </c>
      <c r="B14" s="23" t="s">
        <v>33</v>
      </c>
      <c r="C14" s="23" t="s">
        <v>16</v>
      </c>
      <c r="D14" s="23">
        <v>3191989</v>
      </c>
      <c r="E14" s="23" t="s">
        <v>29</v>
      </c>
      <c r="F14" s="24" t="s">
        <v>18</v>
      </c>
      <c r="G14" s="23" t="s">
        <v>19</v>
      </c>
      <c r="H14" s="2">
        <v>6.6</v>
      </c>
      <c r="I14" s="23">
        <v>7.1</v>
      </c>
      <c r="J14" s="23">
        <v>6.8</v>
      </c>
      <c r="K14" s="23"/>
      <c r="L14" s="25"/>
      <c r="M14" s="10">
        <f t="shared" si="0"/>
        <v>20.5</v>
      </c>
      <c r="N14" s="2">
        <v>7.5</v>
      </c>
      <c r="O14" s="2">
        <v>7.7</v>
      </c>
      <c r="P14" s="2">
        <v>7.9</v>
      </c>
      <c r="S14" s="2">
        <f t="shared" si="1"/>
        <v>23.1</v>
      </c>
      <c r="T14" s="2">
        <v>7.4</v>
      </c>
      <c r="U14" s="2">
        <v>7.6</v>
      </c>
      <c r="V14" s="2">
        <v>7.4</v>
      </c>
      <c r="X14" s="2">
        <v>0.6</v>
      </c>
      <c r="Y14" s="2">
        <f t="shared" si="2"/>
        <v>23</v>
      </c>
      <c r="Z14" s="12">
        <f t="shared" si="3"/>
        <v>66.599999999999994</v>
      </c>
    </row>
    <row r="15" spans="1:27" x14ac:dyDescent="0.25">
      <c r="A15" s="22">
        <v>11</v>
      </c>
      <c r="B15" s="23" t="s">
        <v>34</v>
      </c>
      <c r="C15" s="23" t="s">
        <v>21</v>
      </c>
      <c r="D15" s="23">
        <v>2854112</v>
      </c>
      <c r="E15" s="23" t="s">
        <v>29</v>
      </c>
      <c r="F15" s="26" t="s">
        <v>18</v>
      </c>
      <c r="G15" s="23" t="s">
        <v>19</v>
      </c>
      <c r="H15" s="2">
        <v>8.4</v>
      </c>
      <c r="I15" s="23">
        <v>7.9</v>
      </c>
      <c r="J15" s="23">
        <v>8.4</v>
      </c>
      <c r="K15" s="23"/>
      <c r="L15" s="25"/>
      <c r="M15" s="10">
        <f t="shared" si="0"/>
        <v>24.700000000000003</v>
      </c>
      <c r="N15" s="2">
        <v>8.3000000000000007</v>
      </c>
      <c r="O15" s="2">
        <v>8.3000000000000007</v>
      </c>
      <c r="P15" s="2">
        <v>8.5</v>
      </c>
      <c r="S15" s="2">
        <f t="shared" si="1"/>
        <v>25.1</v>
      </c>
      <c r="T15" s="2">
        <v>8.6</v>
      </c>
      <c r="U15" s="2">
        <v>8.4</v>
      </c>
      <c r="V15" s="2">
        <v>8.6</v>
      </c>
      <c r="X15" s="2">
        <v>0.6</v>
      </c>
      <c r="Y15" s="2">
        <f t="shared" si="2"/>
        <v>26.200000000000003</v>
      </c>
      <c r="Z15" s="12">
        <f t="shared" si="3"/>
        <v>76</v>
      </c>
    </row>
    <row r="16" spans="1:27" x14ac:dyDescent="0.25">
      <c r="A16" s="22">
        <v>12</v>
      </c>
      <c r="B16" s="27" t="s">
        <v>35</v>
      </c>
      <c r="C16" s="27" t="s">
        <v>36</v>
      </c>
      <c r="D16" s="27">
        <v>2407284</v>
      </c>
      <c r="E16" s="23" t="s">
        <v>29</v>
      </c>
      <c r="F16" s="28" t="s">
        <v>18</v>
      </c>
      <c r="G16" s="27" t="s">
        <v>19</v>
      </c>
      <c r="H16" s="2">
        <v>7.8</v>
      </c>
      <c r="I16" s="23">
        <v>8</v>
      </c>
      <c r="J16" s="23">
        <v>8.1</v>
      </c>
      <c r="K16" s="23"/>
      <c r="L16" s="25"/>
      <c r="M16" s="10">
        <f t="shared" si="0"/>
        <v>23.9</v>
      </c>
      <c r="N16" s="2">
        <v>8.5</v>
      </c>
      <c r="O16" s="2">
        <v>8.5</v>
      </c>
      <c r="P16" s="2">
        <v>8.5</v>
      </c>
      <c r="S16" s="2">
        <f t="shared" si="1"/>
        <v>25.5</v>
      </c>
      <c r="T16" s="2">
        <v>7.9</v>
      </c>
      <c r="U16" s="2">
        <v>7.8</v>
      </c>
      <c r="V16" s="2">
        <v>8.1</v>
      </c>
      <c r="X16" s="2">
        <v>1.5</v>
      </c>
      <c r="Y16" s="2">
        <f t="shared" si="2"/>
        <v>25.299999999999997</v>
      </c>
      <c r="Z16" s="12">
        <f t="shared" si="3"/>
        <v>74.699999999999989</v>
      </c>
    </row>
    <row r="17" spans="1:27" x14ac:dyDescent="0.25">
      <c r="A17" s="22">
        <v>13</v>
      </c>
      <c r="B17" s="23" t="s">
        <v>37</v>
      </c>
      <c r="C17" s="23" t="s">
        <v>16</v>
      </c>
      <c r="D17" s="23">
        <v>2958663</v>
      </c>
      <c r="E17" s="23" t="s">
        <v>29</v>
      </c>
      <c r="F17" s="24" t="s">
        <v>18</v>
      </c>
      <c r="G17" s="23" t="s">
        <v>19</v>
      </c>
      <c r="H17" s="2">
        <v>7.6</v>
      </c>
      <c r="I17" s="23">
        <v>7.4</v>
      </c>
      <c r="J17" s="23">
        <v>7.4</v>
      </c>
      <c r="K17" s="23"/>
      <c r="L17" s="25"/>
      <c r="M17" s="10">
        <f t="shared" si="0"/>
        <v>22.4</v>
      </c>
      <c r="N17" s="2">
        <v>8.1</v>
      </c>
      <c r="O17" s="2">
        <v>8</v>
      </c>
      <c r="P17" s="2">
        <v>8.1999999999999993</v>
      </c>
      <c r="S17" s="2">
        <f t="shared" si="1"/>
        <v>24.3</v>
      </c>
      <c r="T17" s="2">
        <v>7.8</v>
      </c>
      <c r="U17" s="2">
        <v>8</v>
      </c>
      <c r="V17" s="2">
        <v>7.7</v>
      </c>
      <c r="X17" s="2">
        <v>0.6</v>
      </c>
      <c r="Y17" s="2">
        <f t="shared" si="2"/>
        <v>24.1</v>
      </c>
      <c r="Z17" s="12">
        <f t="shared" si="3"/>
        <v>70.800000000000011</v>
      </c>
    </row>
    <row r="18" spans="1:27" x14ac:dyDescent="0.25">
      <c r="A18" s="22">
        <v>22</v>
      </c>
      <c r="B18" s="23" t="s">
        <v>48</v>
      </c>
      <c r="C18" s="23" t="s">
        <v>16</v>
      </c>
      <c r="D18" s="23">
        <v>2318364</v>
      </c>
      <c r="E18" s="23" t="s">
        <v>29</v>
      </c>
      <c r="F18" s="24" t="s">
        <v>18</v>
      </c>
      <c r="G18" s="23" t="s">
        <v>19</v>
      </c>
      <c r="H18" s="2">
        <v>7.5</v>
      </c>
      <c r="I18" s="23">
        <v>7.6</v>
      </c>
      <c r="J18" s="23">
        <v>7.9</v>
      </c>
      <c r="K18" s="23"/>
      <c r="L18" s="25"/>
      <c r="M18" s="10">
        <f t="shared" si="0"/>
        <v>23</v>
      </c>
      <c r="N18" s="2">
        <v>8.1</v>
      </c>
      <c r="O18" s="2">
        <v>8.1</v>
      </c>
      <c r="P18" s="2">
        <v>8.3000000000000007</v>
      </c>
      <c r="S18" s="2">
        <f t="shared" si="1"/>
        <v>24.5</v>
      </c>
      <c r="T18" s="2">
        <v>8</v>
      </c>
      <c r="U18" s="2">
        <v>8.4</v>
      </c>
      <c r="V18" s="2">
        <v>8.5</v>
      </c>
      <c r="X18" s="2">
        <v>0.6</v>
      </c>
      <c r="Y18" s="2">
        <f t="shared" si="2"/>
        <v>25.5</v>
      </c>
      <c r="Z18" s="12">
        <f t="shared" si="3"/>
        <v>73</v>
      </c>
    </row>
    <row r="19" spans="1:27" x14ac:dyDescent="0.25">
      <c r="A19" s="29"/>
      <c r="B19" s="30"/>
      <c r="C19" s="30"/>
      <c r="D19" s="30"/>
      <c r="E19" s="30"/>
      <c r="F19" s="30"/>
      <c r="G19" s="30"/>
      <c r="H19" s="31"/>
      <c r="I19" s="30"/>
      <c r="J19" s="30"/>
      <c r="K19" s="30"/>
      <c r="L19" s="30"/>
      <c r="M19" s="31"/>
    </row>
    <row r="20" spans="1:27" x14ac:dyDescent="0.25">
      <c r="A20" s="22">
        <v>14</v>
      </c>
      <c r="B20" s="23" t="s">
        <v>38</v>
      </c>
      <c r="C20" s="23" t="s">
        <v>16</v>
      </c>
      <c r="D20" s="23">
        <v>3460672</v>
      </c>
      <c r="E20" s="23" t="s">
        <v>29</v>
      </c>
      <c r="F20" s="24" t="s">
        <v>23</v>
      </c>
      <c r="G20" s="23" t="s">
        <v>19</v>
      </c>
      <c r="H20" s="2">
        <v>7.1</v>
      </c>
      <c r="I20" s="23">
        <v>7.6</v>
      </c>
      <c r="J20" s="23">
        <v>7.3</v>
      </c>
      <c r="K20" s="23"/>
      <c r="L20" s="25"/>
      <c r="M20" s="10">
        <f t="shared" si="0"/>
        <v>22</v>
      </c>
      <c r="N20" s="2">
        <v>7.5</v>
      </c>
      <c r="O20" s="2">
        <v>8</v>
      </c>
      <c r="P20" s="2">
        <v>7.9</v>
      </c>
      <c r="S20" s="2">
        <f t="shared" si="1"/>
        <v>23.4</v>
      </c>
      <c r="T20" s="2">
        <v>7.8</v>
      </c>
      <c r="U20" s="2">
        <v>7.8</v>
      </c>
      <c r="V20" s="2">
        <v>7.9</v>
      </c>
      <c r="W20" s="2">
        <v>0.3</v>
      </c>
      <c r="X20" s="2">
        <v>1.5</v>
      </c>
      <c r="Y20" s="2">
        <f t="shared" si="2"/>
        <v>24.7</v>
      </c>
      <c r="Z20" s="12">
        <f t="shared" si="3"/>
        <v>70.099999999999994</v>
      </c>
    </row>
    <row r="21" spans="1:27" x14ac:dyDescent="0.25">
      <c r="A21" s="22">
        <v>15</v>
      </c>
      <c r="B21" s="23" t="s">
        <v>39</v>
      </c>
      <c r="C21" s="23" t="s">
        <v>21</v>
      </c>
      <c r="D21" s="23">
        <v>2421501</v>
      </c>
      <c r="E21" s="23" t="s">
        <v>29</v>
      </c>
      <c r="F21" s="26" t="s">
        <v>23</v>
      </c>
      <c r="G21" s="23" t="s">
        <v>19</v>
      </c>
      <c r="H21" s="2">
        <v>8.1</v>
      </c>
      <c r="I21" s="23">
        <v>8.1999999999999993</v>
      </c>
      <c r="J21" s="23">
        <v>8.1</v>
      </c>
      <c r="K21" s="23"/>
      <c r="L21" s="25"/>
      <c r="M21" s="10">
        <f t="shared" si="0"/>
        <v>24.4</v>
      </c>
      <c r="N21" s="2">
        <v>8.5</v>
      </c>
      <c r="O21" s="2">
        <v>8.4</v>
      </c>
      <c r="P21" s="2">
        <v>8.6999999999999993</v>
      </c>
      <c r="S21" s="2">
        <f t="shared" si="1"/>
        <v>25.599999999999998</v>
      </c>
      <c r="T21" s="2">
        <v>8.4</v>
      </c>
      <c r="U21" s="2">
        <v>8.3000000000000007</v>
      </c>
      <c r="V21" s="2">
        <v>8.6</v>
      </c>
      <c r="X21" s="2">
        <v>0.6</v>
      </c>
      <c r="Y21" s="2">
        <f t="shared" si="2"/>
        <v>25.900000000000006</v>
      </c>
      <c r="Z21" s="12">
        <f t="shared" si="3"/>
        <v>75.900000000000006</v>
      </c>
    </row>
    <row r="22" spans="1:27" s="90" customFormat="1" x14ac:dyDescent="0.25">
      <c r="A22" s="82">
        <v>16</v>
      </c>
      <c r="B22" s="84" t="s">
        <v>40</v>
      </c>
      <c r="C22" s="84" t="s">
        <v>21</v>
      </c>
      <c r="D22" s="84">
        <v>2862870</v>
      </c>
      <c r="E22" s="84" t="s">
        <v>29</v>
      </c>
      <c r="F22" s="92" t="s">
        <v>23</v>
      </c>
      <c r="G22" s="84" t="s">
        <v>19</v>
      </c>
      <c r="H22" s="85"/>
      <c r="I22" s="84"/>
      <c r="J22" s="84"/>
      <c r="K22" s="84"/>
      <c r="L22" s="86"/>
      <c r="M22" s="87">
        <f t="shared" si="0"/>
        <v>0</v>
      </c>
      <c r="N22" s="85"/>
      <c r="O22" s="85"/>
      <c r="P22" s="85"/>
      <c r="Q22" s="85"/>
      <c r="R22" s="85"/>
      <c r="S22" s="85">
        <f t="shared" si="1"/>
        <v>0</v>
      </c>
      <c r="T22" s="85"/>
      <c r="U22" s="85"/>
      <c r="V22" s="85"/>
      <c r="W22" s="85"/>
      <c r="X22" s="85"/>
      <c r="Y22" s="85">
        <f t="shared" si="2"/>
        <v>0</v>
      </c>
      <c r="Z22" s="88">
        <f t="shared" si="3"/>
        <v>0</v>
      </c>
      <c r="AA22" s="89"/>
    </row>
    <row r="23" spans="1:27" x14ac:dyDescent="0.25">
      <c r="A23" s="22">
        <v>17</v>
      </c>
      <c r="B23" s="23" t="s">
        <v>41</v>
      </c>
      <c r="C23" s="23" t="s">
        <v>21</v>
      </c>
      <c r="D23" s="23">
        <v>3180647</v>
      </c>
      <c r="E23" s="23" t="s">
        <v>29</v>
      </c>
      <c r="F23" s="26" t="s">
        <v>23</v>
      </c>
      <c r="G23" s="23" t="s">
        <v>19</v>
      </c>
      <c r="H23" s="2">
        <v>0</v>
      </c>
      <c r="I23" s="23">
        <v>0</v>
      </c>
      <c r="J23" s="23">
        <v>0</v>
      </c>
      <c r="K23" s="23"/>
      <c r="L23" s="25"/>
      <c r="M23" s="10">
        <f t="shared" si="0"/>
        <v>0</v>
      </c>
      <c r="N23" s="2">
        <v>7.8</v>
      </c>
      <c r="O23" s="2">
        <v>7.8</v>
      </c>
      <c r="P23" s="2">
        <v>7.5</v>
      </c>
      <c r="S23" s="2">
        <f t="shared" si="1"/>
        <v>23.1</v>
      </c>
      <c r="T23" s="2">
        <v>7.8</v>
      </c>
      <c r="U23" s="2">
        <v>7.9</v>
      </c>
      <c r="V23" s="2">
        <v>8.1</v>
      </c>
      <c r="X23" s="2">
        <v>0.6</v>
      </c>
      <c r="Y23" s="2">
        <f t="shared" si="2"/>
        <v>24.4</v>
      </c>
      <c r="Z23" s="12">
        <f t="shared" si="3"/>
        <v>47.5</v>
      </c>
    </row>
    <row r="24" spans="1:27" x14ac:dyDescent="0.25">
      <c r="A24" s="29"/>
      <c r="B24" s="30"/>
      <c r="C24" s="30"/>
      <c r="D24" s="30"/>
      <c r="E24" s="30"/>
      <c r="F24" s="30"/>
      <c r="G24" s="30"/>
      <c r="H24" s="31"/>
      <c r="I24" s="30"/>
      <c r="J24" s="30"/>
      <c r="K24" s="30"/>
      <c r="L24" s="30"/>
      <c r="M24" s="31"/>
    </row>
    <row r="25" spans="1:27" x14ac:dyDescent="0.25">
      <c r="A25" s="22">
        <v>19</v>
      </c>
      <c r="B25" s="27" t="s">
        <v>43</v>
      </c>
      <c r="C25" s="27" t="s">
        <v>36</v>
      </c>
      <c r="D25" s="27">
        <v>2483988</v>
      </c>
      <c r="E25" s="23" t="s">
        <v>29</v>
      </c>
      <c r="F25" s="28" t="s">
        <v>23</v>
      </c>
      <c r="G25" s="27" t="s">
        <v>44</v>
      </c>
      <c r="H25" s="2">
        <v>7.5</v>
      </c>
      <c r="I25" s="23">
        <v>7</v>
      </c>
      <c r="J25" s="23">
        <v>7.4</v>
      </c>
      <c r="K25" s="23"/>
      <c r="L25" s="25"/>
      <c r="M25" s="10">
        <f t="shared" si="0"/>
        <v>21.9</v>
      </c>
      <c r="N25" s="2">
        <v>8.1999999999999993</v>
      </c>
      <c r="O25" s="2">
        <v>7.9</v>
      </c>
      <c r="P25" s="2">
        <v>8.3000000000000007</v>
      </c>
      <c r="S25" s="2">
        <f t="shared" si="1"/>
        <v>24.400000000000002</v>
      </c>
      <c r="T25" s="2">
        <v>7.8</v>
      </c>
      <c r="U25" s="2">
        <v>7.9</v>
      </c>
      <c r="V25" s="2">
        <v>8.3000000000000007</v>
      </c>
      <c r="X25" s="2">
        <v>1.5</v>
      </c>
      <c r="Y25" s="2">
        <f t="shared" si="2"/>
        <v>25.5</v>
      </c>
      <c r="Z25" s="12">
        <f t="shared" si="3"/>
        <v>71.8</v>
      </c>
    </row>
    <row r="26" spans="1:27" x14ac:dyDescent="0.25">
      <c r="A26" s="22">
        <v>20</v>
      </c>
      <c r="B26" s="23" t="s">
        <v>45</v>
      </c>
      <c r="C26" s="23" t="s">
        <v>21</v>
      </c>
      <c r="D26" s="23">
        <v>2925516</v>
      </c>
      <c r="E26" s="23" t="s">
        <v>29</v>
      </c>
      <c r="F26" s="26" t="s">
        <v>23</v>
      </c>
      <c r="G26" s="23" t="s">
        <v>44</v>
      </c>
      <c r="H26" s="2">
        <v>7.9</v>
      </c>
      <c r="I26" s="23">
        <v>7.9</v>
      </c>
      <c r="J26" s="23">
        <v>8</v>
      </c>
      <c r="K26" s="23"/>
      <c r="L26" s="25"/>
      <c r="M26" s="10">
        <f t="shared" si="0"/>
        <v>23.8</v>
      </c>
      <c r="N26" s="2">
        <v>9</v>
      </c>
      <c r="O26" s="2">
        <v>8.6999999999999993</v>
      </c>
      <c r="P26" s="2">
        <v>8.9</v>
      </c>
      <c r="S26" s="2">
        <f t="shared" si="1"/>
        <v>26.6</v>
      </c>
      <c r="T26" s="2">
        <v>8.1999999999999993</v>
      </c>
      <c r="U26" s="2">
        <v>8.1999999999999993</v>
      </c>
      <c r="V26" s="2">
        <v>8.5</v>
      </c>
      <c r="X26" s="2">
        <v>1.5</v>
      </c>
      <c r="Y26" s="2">
        <f t="shared" si="2"/>
        <v>26.4</v>
      </c>
      <c r="Z26" s="12">
        <f t="shared" si="3"/>
        <v>76.800000000000011</v>
      </c>
    </row>
    <row r="27" spans="1:27" x14ac:dyDescent="0.25">
      <c r="A27" s="29"/>
      <c r="B27" s="30"/>
      <c r="C27" s="30"/>
      <c r="D27" s="30"/>
      <c r="E27" s="30"/>
      <c r="F27" s="30"/>
      <c r="G27" s="30"/>
      <c r="H27" s="31"/>
      <c r="I27" s="30"/>
      <c r="J27" s="30"/>
      <c r="K27" s="30"/>
      <c r="L27" s="30"/>
      <c r="M27" s="31"/>
    </row>
    <row r="28" spans="1:27" x14ac:dyDescent="0.25">
      <c r="A28" s="22">
        <v>21</v>
      </c>
      <c r="B28" s="23" t="s">
        <v>46</v>
      </c>
      <c r="C28" s="23" t="s">
        <v>16</v>
      </c>
      <c r="D28" s="23">
        <v>2050147</v>
      </c>
      <c r="E28" s="23" t="s">
        <v>29</v>
      </c>
      <c r="F28" s="24" t="s">
        <v>47</v>
      </c>
      <c r="G28" s="23" t="s">
        <v>19</v>
      </c>
      <c r="H28" s="2">
        <v>8</v>
      </c>
      <c r="I28" s="23">
        <v>8.4</v>
      </c>
      <c r="J28" s="23">
        <v>8</v>
      </c>
      <c r="K28" s="23"/>
      <c r="L28" s="25"/>
      <c r="M28" s="10">
        <f t="shared" si="0"/>
        <v>24.4</v>
      </c>
      <c r="N28" s="2">
        <v>7.9</v>
      </c>
      <c r="O28" s="2">
        <v>7.9</v>
      </c>
      <c r="P28" s="2">
        <v>8.1999999999999993</v>
      </c>
      <c r="S28" s="2">
        <f t="shared" si="1"/>
        <v>24</v>
      </c>
      <c r="T28" s="2">
        <v>8.1999999999999993</v>
      </c>
      <c r="U28" s="2">
        <v>8.4</v>
      </c>
      <c r="V28" s="2">
        <v>8.3000000000000007</v>
      </c>
      <c r="X28" s="2">
        <v>0.6</v>
      </c>
      <c r="Y28" s="2">
        <f t="shared" si="2"/>
        <v>25.500000000000004</v>
      </c>
      <c r="Z28" s="12">
        <f t="shared" si="3"/>
        <v>73.900000000000006</v>
      </c>
    </row>
    <row r="29" spans="1:27" x14ac:dyDescent="0.25">
      <c r="A29" s="22">
        <v>23</v>
      </c>
      <c r="B29" s="23" t="s">
        <v>49</v>
      </c>
      <c r="C29" s="23" t="s">
        <v>16</v>
      </c>
      <c r="D29" s="23">
        <v>2173053</v>
      </c>
      <c r="E29" s="23" t="s">
        <v>29</v>
      </c>
      <c r="F29" s="24" t="s">
        <v>47</v>
      </c>
      <c r="G29" s="23" t="s">
        <v>19</v>
      </c>
      <c r="H29" s="2">
        <v>8.1</v>
      </c>
      <c r="I29" s="23">
        <v>7.8</v>
      </c>
      <c r="J29" s="23">
        <v>8.1</v>
      </c>
      <c r="K29" s="23"/>
      <c r="L29" s="25"/>
      <c r="M29" s="10">
        <f t="shared" si="0"/>
        <v>24</v>
      </c>
      <c r="N29" s="2">
        <v>8.5</v>
      </c>
      <c r="O29" s="2">
        <v>8.3000000000000007</v>
      </c>
      <c r="P29" s="2">
        <v>8.1</v>
      </c>
      <c r="S29" s="2">
        <f t="shared" si="1"/>
        <v>24.9</v>
      </c>
      <c r="T29" s="2">
        <v>8.5</v>
      </c>
      <c r="U29" s="2">
        <v>8.5</v>
      </c>
      <c r="V29" s="2">
        <v>8.1</v>
      </c>
      <c r="X29" s="2">
        <v>0.6</v>
      </c>
      <c r="Y29" s="2">
        <f t="shared" si="2"/>
        <v>25.700000000000003</v>
      </c>
      <c r="Z29" s="12">
        <f t="shared" si="3"/>
        <v>74.599999999999994</v>
      </c>
    </row>
    <row r="30" spans="1:27" x14ac:dyDescent="0.25">
      <c r="A30" s="22">
        <v>24</v>
      </c>
      <c r="B30" s="23" t="s">
        <v>50</v>
      </c>
      <c r="C30" s="23" t="s">
        <v>21</v>
      </c>
      <c r="D30" s="23">
        <v>2214989</v>
      </c>
      <c r="E30" s="23" t="s">
        <v>29</v>
      </c>
      <c r="F30" s="26" t="s">
        <v>47</v>
      </c>
      <c r="G30" s="23" t="s">
        <v>19</v>
      </c>
      <c r="H30" s="2">
        <v>8</v>
      </c>
      <c r="I30" s="23">
        <v>7.9</v>
      </c>
      <c r="J30" s="23">
        <v>7.9</v>
      </c>
      <c r="K30" s="23"/>
      <c r="L30" s="25"/>
      <c r="M30" s="10">
        <f t="shared" si="0"/>
        <v>23.8</v>
      </c>
      <c r="N30" s="2">
        <v>8.6</v>
      </c>
      <c r="O30" s="2">
        <v>8.1</v>
      </c>
      <c r="P30" s="2">
        <v>8.5</v>
      </c>
      <c r="S30" s="2">
        <f t="shared" si="1"/>
        <v>25.2</v>
      </c>
      <c r="T30" s="2">
        <v>7.8</v>
      </c>
      <c r="U30" s="2">
        <v>8</v>
      </c>
      <c r="V30" s="2">
        <v>8</v>
      </c>
      <c r="X30" s="2">
        <v>0.6</v>
      </c>
      <c r="Y30" s="2">
        <f t="shared" si="2"/>
        <v>24.400000000000002</v>
      </c>
      <c r="Z30" s="12">
        <f t="shared" si="3"/>
        <v>73.400000000000006</v>
      </c>
    </row>
    <row r="31" spans="1:27" x14ac:dyDescent="0.25">
      <c r="A31" s="82">
        <v>25</v>
      </c>
      <c r="B31" s="84" t="s">
        <v>51</v>
      </c>
      <c r="C31" s="84" t="s">
        <v>21</v>
      </c>
      <c r="D31" s="84">
        <v>2769389</v>
      </c>
      <c r="E31" s="84" t="s">
        <v>29</v>
      </c>
      <c r="F31" s="92" t="s">
        <v>47</v>
      </c>
      <c r="G31" s="84" t="s">
        <v>19</v>
      </c>
      <c r="H31" s="85"/>
      <c r="I31" s="84"/>
      <c r="J31" s="84"/>
      <c r="K31" s="84"/>
      <c r="L31" s="86"/>
      <c r="M31" s="87">
        <f t="shared" si="0"/>
        <v>0</v>
      </c>
      <c r="N31" s="85"/>
      <c r="O31" s="85"/>
      <c r="P31" s="85"/>
      <c r="Q31" s="85"/>
      <c r="R31" s="85"/>
      <c r="S31" s="85">
        <f t="shared" si="1"/>
        <v>0</v>
      </c>
      <c r="T31" s="85"/>
      <c r="U31" s="85"/>
      <c r="V31" s="85"/>
      <c r="W31" s="85"/>
      <c r="X31" s="85"/>
      <c r="Y31" s="85">
        <f t="shared" si="2"/>
        <v>0</v>
      </c>
      <c r="Z31" s="88">
        <f t="shared" si="3"/>
        <v>0</v>
      </c>
      <c r="AA31" s="89"/>
    </row>
    <row r="32" spans="1:27" x14ac:dyDescent="0.25">
      <c r="A32" s="22">
        <v>26</v>
      </c>
      <c r="B32" s="23" t="s">
        <v>52</v>
      </c>
      <c r="C32" s="23" t="s">
        <v>21</v>
      </c>
      <c r="D32" s="23">
        <v>1928320</v>
      </c>
      <c r="E32" s="23" t="s">
        <v>29</v>
      </c>
      <c r="F32" s="26" t="s">
        <v>47</v>
      </c>
      <c r="G32" s="23" t="s">
        <v>19</v>
      </c>
      <c r="H32" s="2">
        <v>0</v>
      </c>
      <c r="I32" s="23">
        <v>0</v>
      </c>
      <c r="J32" s="23">
        <v>0</v>
      </c>
      <c r="K32" s="23"/>
      <c r="L32" s="25"/>
      <c r="M32" s="10">
        <f t="shared" si="0"/>
        <v>0</v>
      </c>
      <c r="N32" s="2">
        <v>8.6</v>
      </c>
      <c r="O32" s="2">
        <v>8.5</v>
      </c>
      <c r="P32" s="2">
        <v>8.6999999999999993</v>
      </c>
      <c r="S32" s="2">
        <f t="shared" si="1"/>
        <v>25.8</v>
      </c>
      <c r="T32" s="2">
        <v>7.8</v>
      </c>
      <c r="U32" s="2">
        <v>7.8</v>
      </c>
      <c r="V32" s="2">
        <v>7.7</v>
      </c>
      <c r="X32" s="2">
        <v>0.5</v>
      </c>
      <c r="Y32" s="2">
        <f t="shared" si="2"/>
        <v>23.8</v>
      </c>
      <c r="Z32" s="12">
        <f t="shared" si="3"/>
        <v>49.6</v>
      </c>
    </row>
    <row r="33" spans="1:27" x14ac:dyDescent="0.25">
      <c r="A33" s="22">
        <v>27</v>
      </c>
      <c r="B33" s="23" t="s">
        <v>53</v>
      </c>
      <c r="C33" s="23" t="s">
        <v>21</v>
      </c>
      <c r="D33" s="23">
        <v>2847615</v>
      </c>
      <c r="E33" s="23" t="s">
        <v>29</v>
      </c>
      <c r="F33" s="26" t="s">
        <v>47</v>
      </c>
      <c r="G33" s="23" t="s">
        <v>19</v>
      </c>
      <c r="H33" s="2">
        <v>0</v>
      </c>
      <c r="I33" s="23">
        <v>0</v>
      </c>
      <c r="J33" s="23">
        <v>0</v>
      </c>
      <c r="K33" s="23"/>
      <c r="L33" s="25"/>
      <c r="M33" s="10">
        <f t="shared" si="0"/>
        <v>0</v>
      </c>
      <c r="N33" s="2">
        <v>0</v>
      </c>
      <c r="O33" s="2">
        <v>0</v>
      </c>
      <c r="P33" s="2">
        <v>0</v>
      </c>
      <c r="S33" s="2">
        <f t="shared" si="1"/>
        <v>0</v>
      </c>
      <c r="T33" s="2">
        <v>0</v>
      </c>
      <c r="U33" s="2">
        <v>0</v>
      </c>
      <c r="V33" s="2">
        <v>0</v>
      </c>
      <c r="Y33" s="2">
        <f t="shared" si="2"/>
        <v>0</v>
      </c>
      <c r="Z33" s="12">
        <f t="shared" si="3"/>
        <v>0</v>
      </c>
    </row>
    <row r="34" spans="1:27" x14ac:dyDescent="0.25">
      <c r="A34" s="82">
        <v>28</v>
      </c>
      <c r="B34" s="84" t="s">
        <v>54</v>
      </c>
      <c r="C34" s="84" t="s">
        <v>21</v>
      </c>
      <c r="D34" s="84">
        <v>2847633</v>
      </c>
      <c r="E34" s="84" t="s">
        <v>29</v>
      </c>
      <c r="F34" s="92" t="s">
        <v>47</v>
      </c>
      <c r="G34" s="84" t="s">
        <v>19</v>
      </c>
      <c r="H34" s="85"/>
      <c r="I34" s="84"/>
      <c r="J34" s="84"/>
      <c r="K34" s="84"/>
      <c r="L34" s="86"/>
      <c r="M34" s="87">
        <f t="shared" si="0"/>
        <v>0</v>
      </c>
      <c r="N34" s="85"/>
      <c r="O34" s="85"/>
      <c r="P34" s="85"/>
      <c r="Q34" s="85"/>
      <c r="R34" s="85"/>
      <c r="S34" s="85">
        <f t="shared" si="1"/>
        <v>0</v>
      </c>
      <c r="T34" s="85"/>
      <c r="U34" s="85"/>
      <c r="V34" s="85"/>
      <c r="W34" s="85"/>
      <c r="X34" s="85"/>
      <c r="Y34" s="85">
        <f t="shared" si="2"/>
        <v>0</v>
      </c>
      <c r="Z34" s="88">
        <f t="shared" si="3"/>
        <v>0</v>
      </c>
      <c r="AA34" s="89"/>
    </row>
    <row r="35" spans="1:27" x14ac:dyDescent="0.25">
      <c r="A35" s="22">
        <v>29</v>
      </c>
      <c r="B35" s="23" t="s">
        <v>55</v>
      </c>
      <c r="C35" s="23" t="s">
        <v>21</v>
      </c>
      <c r="D35" s="23">
        <v>2214991</v>
      </c>
      <c r="E35" s="23" t="s">
        <v>29</v>
      </c>
      <c r="F35" s="26" t="s">
        <v>47</v>
      </c>
      <c r="G35" s="23" t="s">
        <v>19</v>
      </c>
      <c r="H35" s="2">
        <v>0</v>
      </c>
      <c r="I35" s="23">
        <v>0</v>
      </c>
      <c r="J35" s="23">
        <v>0</v>
      </c>
      <c r="K35" s="23"/>
      <c r="L35" s="25"/>
      <c r="M35" s="10">
        <f t="shared" si="0"/>
        <v>0</v>
      </c>
      <c r="N35" s="2">
        <v>8.4</v>
      </c>
      <c r="O35" s="2">
        <v>8.4</v>
      </c>
      <c r="P35" s="2">
        <v>8.3000000000000007</v>
      </c>
      <c r="S35" s="2">
        <f t="shared" si="1"/>
        <v>25.1</v>
      </c>
      <c r="T35" s="2">
        <v>8</v>
      </c>
      <c r="U35" s="2">
        <v>8</v>
      </c>
      <c r="V35" s="2">
        <v>8</v>
      </c>
      <c r="X35" s="2">
        <v>1.5</v>
      </c>
      <c r="Y35" s="2">
        <f t="shared" si="2"/>
        <v>25.5</v>
      </c>
      <c r="Z35" s="12">
        <f t="shared" si="3"/>
        <v>50.6</v>
      </c>
    </row>
    <row r="36" spans="1:27" x14ac:dyDescent="0.25">
      <c r="A36" s="82">
        <v>30</v>
      </c>
      <c r="B36" s="84" t="s">
        <v>56</v>
      </c>
      <c r="C36" s="84" t="s">
        <v>21</v>
      </c>
      <c r="D36" s="84">
        <v>1598820</v>
      </c>
      <c r="E36" s="84" t="s">
        <v>29</v>
      </c>
      <c r="F36" s="93" t="s">
        <v>47</v>
      </c>
      <c r="G36" s="84" t="s">
        <v>19</v>
      </c>
      <c r="H36" s="85"/>
      <c r="I36" s="84"/>
      <c r="J36" s="84"/>
      <c r="K36" s="84"/>
      <c r="L36" s="86"/>
      <c r="M36" s="87">
        <f t="shared" si="0"/>
        <v>0</v>
      </c>
      <c r="N36" s="85"/>
      <c r="O36" s="85"/>
      <c r="P36" s="85"/>
      <c r="Q36" s="85"/>
      <c r="R36" s="85"/>
      <c r="S36" s="85">
        <f t="shared" si="1"/>
        <v>0</v>
      </c>
      <c r="T36" s="85"/>
      <c r="U36" s="85"/>
      <c r="V36" s="85"/>
      <c r="W36" s="85"/>
      <c r="X36" s="85"/>
      <c r="Y36" s="85">
        <f t="shared" si="2"/>
        <v>0</v>
      </c>
      <c r="Z36" s="88">
        <f t="shared" si="3"/>
        <v>0</v>
      </c>
      <c r="AA36" s="89"/>
    </row>
    <row r="37" spans="1:27" x14ac:dyDescent="0.25">
      <c r="A37" s="22">
        <v>31</v>
      </c>
      <c r="B37" s="23" t="s">
        <v>57</v>
      </c>
      <c r="C37" s="23" t="s">
        <v>21</v>
      </c>
      <c r="D37" s="23">
        <v>2437197</v>
      </c>
      <c r="E37" s="23" t="s">
        <v>29</v>
      </c>
      <c r="F37" s="32" t="s">
        <v>47</v>
      </c>
      <c r="G37" s="23" t="s">
        <v>19</v>
      </c>
      <c r="H37" s="2">
        <v>0</v>
      </c>
      <c r="I37" s="23">
        <v>0</v>
      </c>
      <c r="J37" s="23">
        <v>0</v>
      </c>
      <c r="K37" s="23"/>
      <c r="L37" s="25"/>
      <c r="M37" s="10">
        <f t="shared" si="0"/>
        <v>0</v>
      </c>
      <c r="N37" s="2">
        <v>8.5</v>
      </c>
      <c r="O37" s="2">
        <v>8.1999999999999993</v>
      </c>
      <c r="P37" s="2">
        <v>8.6</v>
      </c>
      <c r="S37" s="2">
        <f t="shared" si="1"/>
        <v>25.299999999999997</v>
      </c>
      <c r="T37" s="2">
        <v>8</v>
      </c>
      <c r="U37" s="2">
        <v>7.6</v>
      </c>
      <c r="V37" s="2">
        <v>8.1</v>
      </c>
      <c r="X37" s="2">
        <v>0.6</v>
      </c>
      <c r="Y37" s="2">
        <f t="shared" si="2"/>
        <v>24.3</v>
      </c>
      <c r="Z37" s="12">
        <f t="shared" si="3"/>
        <v>49.599999999999994</v>
      </c>
    </row>
    <row r="38" spans="1:27" x14ac:dyDescent="0.25">
      <c r="A38" s="22">
        <v>32</v>
      </c>
      <c r="B38" s="27" t="s">
        <v>58</v>
      </c>
      <c r="C38" s="27" t="s">
        <v>36</v>
      </c>
      <c r="D38" s="27">
        <v>2039313</v>
      </c>
      <c r="E38" s="23" t="s">
        <v>29</v>
      </c>
      <c r="F38" s="27" t="s">
        <v>47</v>
      </c>
      <c r="G38" s="27" t="s">
        <v>19</v>
      </c>
      <c r="H38" s="2">
        <v>8</v>
      </c>
      <c r="I38" s="23">
        <v>7.8</v>
      </c>
      <c r="J38" s="23">
        <v>7.8</v>
      </c>
      <c r="K38" s="23"/>
      <c r="L38" s="25"/>
      <c r="M38" s="10">
        <f t="shared" si="0"/>
        <v>23.6</v>
      </c>
      <c r="N38" s="2">
        <v>8.6</v>
      </c>
      <c r="O38" s="2">
        <v>8.4</v>
      </c>
      <c r="P38" s="2">
        <v>8.6</v>
      </c>
      <c r="S38" s="2">
        <f t="shared" si="1"/>
        <v>25.6</v>
      </c>
      <c r="T38" s="2">
        <v>8.1</v>
      </c>
      <c r="U38" s="2">
        <v>8.1</v>
      </c>
      <c r="V38" s="2">
        <v>8.3000000000000007</v>
      </c>
      <c r="X38" s="2">
        <v>1.5</v>
      </c>
      <c r="Y38" s="2">
        <f t="shared" si="2"/>
        <v>26</v>
      </c>
      <c r="Z38" s="12">
        <f t="shared" si="3"/>
        <v>75.2</v>
      </c>
    </row>
    <row r="39" spans="1:27" x14ac:dyDescent="0.25">
      <c r="A39" s="22">
        <v>33</v>
      </c>
      <c r="B39" s="23" t="s">
        <v>59</v>
      </c>
      <c r="C39" s="23" t="s">
        <v>21</v>
      </c>
      <c r="D39" s="23">
        <v>2271268</v>
      </c>
      <c r="E39" s="23" t="s">
        <v>29</v>
      </c>
      <c r="F39" s="32" t="s">
        <v>47</v>
      </c>
      <c r="G39" s="23" t="s">
        <v>19</v>
      </c>
      <c r="H39" s="2">
        <v>7</v>
      </c>
      <c r="I39" s="23">
        <v>7.1</v>
      </c>
      <c r="J39" s="23">
        <v>7.3</v>
      </c>
      <c r="K39" s="23"/>
      <c r="L39" s="25"/>
      <c r="M39" s="10">
        <f t="shared" si="0"/>
        <v>21.4</v>
      </c>
      <c r="N39" s="2">
        <v>7.8</v>
      </c>
      <c r="O39" s="2">
        <v>8</v>
      </c>
      <c r="P39" s="2">
        <v>8.1999999999999993</v>
      </c>
      <c r="S39" s="2">
        <f t="shared" si="1"/>
        <v>24</v>
      </c>
      <c r="T39" s="2">
        <v>7.2</v>
      </c>
      <c r="U39" s="2">
        <v>7.4</v>
      </c>
      <c r="V39" s="2">
        <v>7.3</v>
      </c>
      <c r="X39" s="2">
        <v>0.5</v>
      </c>
      <c r="Y39" s="2">
        <f t="shared" si="2"/>
        <v>22.400000000000002</v>
      </c>
      <c r="Z39" s="12">
        <f t="shared" si="3"/>
        <v>67.8</v>
      </c>
    </row>
    <row r="40" spans="1:27" x14ac:dyDescent="0.25">
      <c r="A40" s="29"/>
      <c r="B40" s="30"/>
      <c r="C40" s="30"/>
      <c r="D40" s="30"/>
      <c r="E40" s="30"/>
      <c r="F40" s="30"/>
      <c r="G40" s="30"/>
      <c r="H40" s="31"/>
      <c r="I40" s="30"/>
      <c r="J40" s="30"/>
      <c r="K40" s="30"/>
      <c r="L40" s="30"/>
      <c r="M40" s="31"/>
    </row>
    <row r="41" spans="1:27" s="90" customFormat="1" x14ac:dyDescent="0.25">
      <c r="A41" s="82">
        <v>34</v>
      </c>
      <c r="B41" s="83" t="s">
        <v>60</v>
      </c>
      <c r="C41" s="83" t="s">
        <v>36</v>
      </c>
      <c r="D41" s="83">
        <v>2937845</v>
      </c>
      <c r="E41" s="84" t="s">
        <v>29</v>
      </c>
      <c r="F41" s="83" t="s">
        <v>47</v>
      </c>
      <c r="G41" s="83" t="s">
        <v>44</v>
      </c>
      <c r="H41" s="85"/>
      <c r="I41" s="84"/>
      <c r="J41" s="84"/>
      <c r="K41" s="84"/>
      <c r="L41" s="86"/>
      <c r="M41" s="87">
        <f t="shared" si="0"/>
        <v>0</v>
      </c>
      <c r="N41" s="85"/>
      <c r="O41" s="85"/>
      <c r="P41" s="85"/>
      <c r="Q41" s="85"/>
      <c r="R41" s="85"/>
      <c r="S41" s="85">
        <f t="shared" si="1"/>
        <v>0</v>
      </c>
      <c r="T41" s="85"/>
      <c r="U41" s="85"/>
      <c r="V41" s="85"/>
      <c r="W41" s="85"/>
      <c r="X41" s="85"/>
      <c r="Y41" s="85">
        <f t="shared" si="2"/>
        <v>0</v>
      </c>
      <c r="Z41" s="88">
        <f t="shared" si="3"/>
        <v>0</v>
      </c>
      <c r="AA41" s="89"/>
    </row>
    <row r="42" spans="1:27" s="90" customFormat="1" x14ac:dyDescent="0.25">
      <c r="A42" s="82">
        <v>35</v>
      </c>
      <c r="B42" s="84" t="s">
        <v>61</v>
      </c>
      <c r="C42" s="84" t="s">
        <v>16</v>
      </c>
      <c r="D42" s="84">
        <v>2264117</v>
      </c>
      <c r="E42" s="84" t="s">
        <v>29</v>
      </c>
      <c r="F42" s="91" t="s">
        <v>62</v>
      </c>
      <c r="G42" s="84" t="s">
        <v>44</v>
      </c>
      <c r="H42" s="85"/>
      <c r="I42" s="84"/>
      <c r="J42" s="84"/>
      <c r="K42" s="84"/>
      <c r="L42" s="86"/>
      <c r="M42" s="87">
        <f t="shared" si="0"/>
        <v>0</v>
      </c>
      <c r="N42" s="85"/>
      <c r="O42" s="85"/>
      <c r="P42" s="85"/>
      <c r="Q42" s="85"/>
      <c r="R42" s="85"/>
      <c r="S42" s="85">
        <f t="shared" si="1"/>
        <v>0</v>
      </c>
      <c r="T42" s="85"/>
      <c r="U42" s="85"/>
      <c r="V42" s="85"/>
      <c r="W42" s="85"/>
      <c r="X42" s="85"/>
      <c r="Y42" s="85">
        <f t="shared" si="2"/>
        <v>0</v>
      </c>
      <c r="Z42" s="88">
        <f t="shared" si="3"/>
        <v>0</v>
      </c>
      <c r="AA42" s="89"/>
    </row>
    <row r="43" spans="1:27" x14ac:dyDescent="0.25">
      <c r="A43" s="33"/>
      <c r="B43" s="34"/>
      <c r="C43" s="31"/>
      <c r="D43" s="31"/>
      <c r="E43" s="31"/>
      <c r="F43" s="31"/>
      <c r="G43" s="31"/>
      <c r="H43" s="31"/>
      <c r="I43" s="35"/>
      <c r="J43" s="35"/>
      <c r="K43" s="35"/>
      <c r="L43" s="35"/>
      <c r="M43" s="31"/>
    </row>
    <row r="44" spans="1:27" x14ac:dyDescent="0.25">
      <c r="A44" s="36">
        <v>36</v>
      </c>
      <c r="B44" s="37" t="s">
        <v>63</v>
      </c>
      <c r="C44" s="37" t="s">
        <v>16</v>
      </c>
      <c r="D44" s="37">
        <v>2370082</v>
      </c>
      <c r="E44" s="37" t="s">
        <v>42</v>
      </c>
      <c r="F44" s="38" t="s">
        <v>18</v>
      </c>
      <c r="G44" s="37" t="s">
        <v>44</v>
      </c>
      <c r="H44" s="2">
        <v>0</v>
      </c>
      <c r="I44" s="37">
        <v>0</v>
      </c>
      <c r="J44" s="37">
        <v>0</v>
      </c>
      <c r="K44" s="37"/>
      <c r="L44" s="39"/>
      <c r="M44" s="10">
        <f t="shared" si="0"/>
        <v>0</v>
      </c>
      <c r="N44" s="2">
        <v>0</v>
      </c>
      <c r="O44" s="2">
        <v>0</v>
      </c>
      <c r="P44" s="2">
        <v>0</v>
      </c>
      <c r="S44" s="2">
        <f t="shared" si="1"/>
        <v>0</v>
      </c>
      <c r="T44" s="2">
        <v>0</v>
      </c>
      <c r="U44" s="2">
        <v>0</v>
      </c>
      <c r="V44" s="2">
        <v>0</v>
      </c>
      <c r="Y44" s="2">
        <f t="shared" si="2"/>
        <v>0</v>
      </c>
      <c r="Z44" s="12">
        <f t="shared" si="3"/>
        <v>0</v>
      </c>
      <c r="AA44" s="1" t="s">
        <v>27</v>
      </c>
    </row>
    <row r="45" spans="1:27" x14ac:dyDescent="0.25">
      <c r="A45" s="40"/>
      <c r="B45" s="41"/>
      <c r="C45" s="41"/>
      <c r="D45" s="41"/>
      <c r="E45" s="41"/>
      <c r="F45" s="41"/>
      <c r="G45" s="41"/>
      <c r="H45" s="31"/>
      <c r="I45" s="41"/>
      <c r="J45" s="41"/>
      <c r="K45" s="41"/>
      <c r="L45" s="41"/>
      <c r="M45" s="31"/>
    </row>
    <row r="46" spans="1:27" x14ac:dyDescent="0.25">
      <c r="A46" s="36">
        <v>37</v>
      </c>
      <c r="B46" s="37" t="s">
        <v>64</v>
      </c>
      <c r="C46" s="37" t="s">
        <v>16</v>
      </c>
      <c r="D46" s="37">
        <v>2985811</v>
      </c>
      <c r="E46" s="37" t="s">
        <v>42</v>
      </c>
      <c r="F46" s="38" t="s">
        <v>23</v>
      </c>
      <c r="G46" s="37" t="s">
        <v>19</v>
      </c>
      <c r="H46" s="2">
        <v>8.1</v>
      </c>
      <c r="I46" s="37">
        <v>8.1999999999999993</v>
      </c>
      <c r="J46" s="37">
        <v>8.1</v>
      </c>
      <c r="K46" s="37"/>
      <c r="L46" s="39"/>
      <c r="M46" s="10">
        <f t="shared" si="0"/>
        <v>24.4</v>
      </c>
      <c r="N46" s="2">
        <v>0</v>
      </c>
      <c r="O46" s="2">
        <v>0</v>
      </c>
      <c r="P46" s="2">
        <v>0</v>
      </c>
      <c r="S46" s="2">
        <f t="shared" si="1"/>
        <v>0</v>
      </c>
      <c r="T46" s="2">
        <v>8</v>
      </c>
      <c r="U46" s="2">
        <v>8</v>
      </c>
      <c r="V46" s="2">
        <v>8.1999999999999993</v>
      </c>
      <c r="X46" s="2">
        <v>1.5</v>
      </c>
      <c r="Y46" s="2">
        <f t="shared" si="2"/>
        <v>25.7</v>
      </c>
      <c r="Z46" s="12">
        <f t="shared" si="3"/>
        <v>50.099999999999994</v>
      </c>
      <c r="AA46" s="1" t="s">
        <v>105</v>
      </c>
    </row>
    <row r="47" spans="1:27" x14ac:dyDescent="0.25">
      <c r="A47" s="36">
        <v>38</v>
      </c>
      <c r="B47" s="37" t="s">
        <v>65</v>
      </c>
      <c r="C47" s="37" t="s">
        <v>21</v>
      </c>
      <c r="D47" s="37">
        <v>3227863</v>
      </c>
      <c r="E47" s="37" t="s">
        <v>42</v>
      </c>
      <c r="F47" s="42" t="s">
        <v>23</v>
      </c>
      <c r="G47" s="37" t="s">
        <v>19</v>
      </c>
      <c r="H47" s="2">
        <v>8.3000000000000007</v>
      </c>
      <c r="I47" s="2">
        <v>7.8</v>
      </c>
      <c r="J47" s="2">
        <v>8.3000000000000007</v>
      </c>
      <c r="K47" s="2"/>
      <c r="L47" s="3"/>
      <c r="M47" s="10">
        <f t="shared" si="0"/>
        <v>24.400000000000002</v>
      </c>
      <c r="N47" s="2">
        <v>8.3000000000000007</v>
      </c>
      <c r="O47" s="2">
        <v>8.1999999999999993</v>
      </c>
      <c r="P47" s="2">
        <v>8.5</v>
      </c>
      <c r="S47" s="2">
        <f t="shared" si="1"/>
        <v>25</v>
      </c>
      <c r="T47" s="2">
        <v>8.5</v>
      </c>
      <c r="U47" s="2">
        <v>8.1999999999999993</v>
      </c>
      <c r="V47" s="2">
        <v>8.5</v>
      </c>
      <c r="X47" s="2">
        <v>1.5</v>
      </c>
      <c r="Y47" s="2">
        <f t="shared" si="2"/>
        <v>26.7</v>
      </c>
      <c r="Z47" s="12">
        <f t="shared" si="3"/>
        <v>76.100000000000009</v>
      </c>
      <c r="AA47" s="1" t="s">
        <v>103</v>
      </c>
    </row>
    <row r="48" spans="1:27" x14ac:dyDescent="0.25">
      <c r="A48" s="43">
        <v>39</v>
      </c>
      <c r="B48" s="37" t="s">
        <v>66</v>
      </c>
      <c r="C48" s="37" t="s">
        <v>16</v>
      </c>
      <c r="D48" s="37">
        <v>3018675</v>
      </c>
      <c r="E48" s="37" t="s">
        <v>42</v>
      </c>
      <c r="F48" s="38" t="s">
        <v>23</v>
      </c>
      <c r="G48" s="37" t="s">
        <v>19</v>
      </c>
      <c r="H48" s="18">
        <v>8</v>
      </c>
      <c r="I48" s="37">
        <v>8.1</v>
      </c>
      <c r="J48" s="37">
        <v>8.1999999999999993</v>
      </c>
      <c r="K48" s="37"/>
      <c r="L48" s="39"/>
      <c r="M48" s="10">
        <f t="shared" si="0"/>
        <v>24.3</v>
      </c>
      <c r="N48" s="2">
        <v>8.4</v>
      </c>
      <c r="O48" s="2">
        <v>8.3000000000000007</v>
      </c>
      <c r="P48" s="2">
        <v>8.4</v>
      </c>
      <c r="S48" s="2">
        <f t="shared" si="1"/>
        <v>25.1</v>
      </c>
      <c r="T48" s="2">
        <v>7.2</v>
      </c>
      <c r="U48" s="2">
        <v>7.2</v>
      </c>
      <c r="V48" s="2">
        <v>7.4</v>
      </c>
      <c r="W48" s="2">
        <v>0.6</v>
      </c>
      <c r="X48" s="2">
        <v>1.5</v>
      </c>
      <c r="Y48" s="2">
        <f t="shared" si="2"/>
        <v>22.7</v>
      </c>
      <c r="Z48" s="12">
        <f t="shared" si="3"/>
        <v>72.100000000000009</v>
      </c>
      <c r="AA48" s="1" t="s">
        <v>104</v>
      </c>
    </row>
    <row r="49" spans="1:27" x14ac:dyDescent="0.25">
      <c r="A49" s="36">
        <v>42</v>
      </c>
      <c r="B49" s="37" t="s">
        <v>69</v>
      </c>
      <c r="C49" s="37" t="s">
        <v>21</v>
      </c>
      <c r="D49" s="37">
        <v>2757993</v>
      </c>
      <c r="E49" s="37" t="s">
        <v>42</v>
      </c>
      <c r="F49" s="38" t="s">
        <v>23</v>
      </c>
      <c r="G49" s="37" t="s">
        <v>19</v>
      </c>
      <c r="H49" s="2">
        <v>0</v>
      </c>
      <c r="I49" s="37">
        <v>0</v>
      </c>
      <c r="J49" s="37">
        <v>0</v>
      </c>
      <c r="K49" s="37"/>
      <c r="L49" s="39"/>
      <c r="M49" s="10">
        <f>SUM(H49+I49+J49-K49)</f>
        <v>0</v>
      </c>
      <c r="N49" s="2">
        <v>8.1999999999999993</v>
      </c>
      <c r="O49" s="2">
        <v>8.3000000000000007</v>
      </c>
      <c r="P49" s="2">
        <v>8.1999999999999993</v>
      </c>
      <c r="S49" s="2">
        <f>SUM(N49+O49+P49-Q49)</f>
        <v>24.7</v>
      </c>
      <c r="T49" s="2">
        <v>7.2</v>
      </c>
      <c r="U49" s="2">
        <v>7.3</v>
      </c>
      <c r="V49" s="2">
        <v>7.5</v>
      </c>
      <c r="W49" s="2">
        <v>0.6</v>
      </c>
      <c r="X49" s="2">
        <v>1.5</v>
      </c>
      <c r="Y49" s="2">
        <f>SUM(T49+U49+V49+X49-W49)</f>
        <v>22.9</v>
      </c>
      <c r="Z49" s="12">
        <f>SUM(M49+S49+Y49)</f>
        <v>47.599999999999994</v>
      </c>
    </row>
    <row r="50" spans="1:27" x14ac:dyDescent="0.25">
      <c r="A50" s="40"/>
      <c r="B50" s="41"/>
      <c r="C50" s="41"/>
      <c r="D50" s="41"/>
      <c r="E50" s="41"/>
      <c r="F50" s="44"/>
      <c r="G50" s="41"/>
      <c r="H50" s="31"/>
      <c r="I50" s="41"/>
      <c r="J50" s="41"/>
      <c r="K50" s="41"/>
      <c r="L50" s="41"/>
      <c r="M50" s="31"/>
    </row>
    <row r="51" spans="1:27" x14ac:dyDescent="0.25">
      <c r="A51" s="36">
        <v>40</v>
      </c>
      <c r="B51" s="37" t="s">
        <v>67</v>
      </c>
      <c r="C51" s="37" t="s">
        <v>16</v>
      </c>
      <c r="D51" s="37">
        <v>2292374</v>
      </c>
      <c r="E51" s="37" t="s">
        <v>42</v>
      </c>
      <c r="F51" s="38" t="s">
        <v>23</v>
      </c>
      <c r="G51" s="37" t="s">
        <v>44</v>
      </c>
      <c r="H51" s="2">
        <v>8</v>
      </c>
      <c r="I51" s="37">
        <v>8.1</v>
      </c>
      <c r="J51" s="37">
        <v>8.4</v>
      </c>
      <c r="K51" s="37"/>
      <c r="L51" s="39"/>
      <c r="M51" s="10">
        <f t="shared" si="0"/>
        <v>24.5</v>
      </c>
      <c r="N51" s="2">
        <v>8.4</v>
      </c>
      <c r="O51" s="2">
        <v>8.6</v>
      </c>
      <c r="P51" s="2">
        <v>8.6999999999999993</v>
      </c>
      <c r="S51" s="2">
        <f t="shared" si="1"/>
        <v>25.7</v>
      </c>
      <c r="T51" s="2">
        <v>7.8</v>
      </c>
      <c r="U51" s="2">
        <v>7.9</v>
      </c>
      <c r="V51" s="2">
        <v>7.8</v>
      </c>
      <c r="W51" s="2">
        <v>0.6</v>
      </c>
      <c r="X51" s="2">
        <v>1.7</v>
      </c>
      <c r="Y51" s="2">
        <f t="shared" si="2"/>
        <v>24.599999999999998</v>
      </c>
      <c r="Z51" s="12">
        <f t="shared" si="3"/>
        <v>74.8</v>
      </c>
      <c r="AA51" s="1" t="s">
        <v>27</v>
      </c>
    </row>
    <row r="52" spans="1:27" x14ac:dyDescent="0.25">
      <c r="A52" s="40"/>
      <c r="B52" s="41"/>
      <c r="C52" s="41"/>
      <c r="D52" s="41"/>
      <c r="E52" s="41"/>
      <c r="F52" s="41"/>
      <c r="G52" s="41"/>
      <c r="H52" s="31"/>
      <c r="I52" s="41"/>
      <c r="J52" s="41"/>
      <c r="K52" s="41"/>
      <c r="L52" s="41"/>
      <c r="M52" s="31"/>
    </row>
    <row r="53" spans="1:27" x14ac:dyDescent="0.25">
      <c r="A53" s="36">
        <v>41</v>
      </c>
      <c r="B53" s="37" t="s">
        <v>68</v>
      </c>
      <c r="C53" s="37" t="s">
        <v>16</v>
      </c>
      <c r="D53" s="37">
        <v>3271066</v>
      </c>
      <c r="E53" s="37" t="s">
        <v>42</v>
      </c>
      <c r="F53" s="38" t="s">
        <v>26</v>
      </c>
      <c r="G53" s="37" t="s">
        <v>19</v>
      </c>
      <c r="H53" s="2">
        <v>8</v>
      </c>
      <c r="I53" s="37">
        <v>7.9</v>
      </c>
      <c r="J53" s="37">
        <v>8</v>
      </c>
      <c r="K53" s="37"/>
      <c r="L53" s="39"/>
      <c r="M53" s="10">
        <f t="shared" si="0"/>
        <v>23.9</v>
      </c>
      <c r="N53" s="2">
        <v>0</v>
      </c>
      <c r="O53" s="2">
        <v>0</v>
      </c>
      <c r="P53" s="2">
        <v>0</v>
      </c>
      <c r="S53" s="2">
        <f t="shared" si="1"/>
        <v>0</v>
      </c>
      <c r="T53" s="2">
        <v>7.9</v>
      </c>
      <c r="U53" s="2">
        <v>8</v>
      </c>
      <c r="V53" s="2">
        <v>8.1</v>
      </c>
      <c r="W53" s="2">
        <v>0.6</v>
      </c>
      <c r="X53" s="2">
        <v>1.5</v>
      </c>
      <c r="Y53" s="2">
        <f t="shared" si="2"/>
        <v>24.9</v>
      </c>
      <c r="Z53" s="12">
        <f t="shared" si="3"/>
        <v>48.8</v>
      </c>
      <c r="AA53" s="1" t="s">
        <v>103</v>
      </c>
    </row>
    <row r="54" spans="1:27" x14ac:dyDescent="0.25">
      <c r="A54" s="40"/>
      <c r="B54" s="41"/>
      <c r="C54" s="41"/>
      <c r="D54" s="41"/>
      <c r="E54" s="41"/>
      <c r="F54" s="41"/>
      <c r="G54" s="41"/>
      <c r="H54" s="31"/>
      <c r="I54" s="41"/>
      <c r="J54" s="41"/>
      <c r="K54" s="41"/>
      <c r="L54" s="41"/>
      <c r="M54" s="31"/>
    </row>
    <row r="55" spans="1:27" x14ac:dyDescent="0.25">
      <c r="A55" s="36">
        <v>43</v>
      </c>
      <c r="B55" s="37" t="s">
        <v>70</v>
      </c>
      <c r="C55" s="37" t="s">
        <v>16</v>
      </c>
      <c r="D55" s="37">
        <v>2010168</v>
      </c>
      <c r="E55" s="37" t="s">
        <v>42</v>
      </c>
      <c r="F55" s="38" t="s">
        <v>26</v>
      </c>
      <c r="G55" s="37" t="s">
        <v>44</v>
      </c>
      <c r="H55" s="2">
        <v>8.6</v>
      </c>
      <c r="I55" s="37">
        <v>8.4</v>
      </c>
      <c r="J55" s="37">
        <v>8.6999999999999993</v>
      </c>
      <c r="K55" s="37"/>
      <c r="L55" s="39"/>
      <c r="M55" s="10">
        <f t="shared" si="0"/>
        <v>25.7</v>
      </c>
      <c r="N55" s="2">
        <v>8.4</v>
      </c>
      <c r="O55" s="2">
        <v>8.5</v>
      </c>
      <c r="P55" s="2">
        <v>8.4</v>
      </c>
      <c r="S55" s="2">
        <f t="shared" si="1"/>
        <v>25.299999999999997</v>
      </c>
      <c r="T55" s="2">
        <v>8.4</v>
      </c>
      <c r="U55" s="2">
        <v>8.3000000000000007</v>
      </c>
      <c r="V55" s="2">
        <v>8.4</v>
      </c>
      <c r="X55" s="2">
        <v>1.5</v>
      </c>
      <c r="Y55" s="2">
        <f t="shared" si="2"/>
        <v>26.6</v>
      </c>
      <c r="Z55" s="12">
        <f t="shared" si="3"/>
        <v>77.599999999999994</v>
      </c>
      <c r="AA55" s="1" t="s">
        <v>27</v>
      </c>
    </row>
    <row r="56" spans="1:27" x14ac:dyDescent="0.25">
      <c r="A56" s="33"/>
      <c r="B56" s="34"/>
      <c r="C56" s="31"/>
      <c r="D56" s="31"/>
      <c r="E56" s="31"/>
      <c r="F56" s="31"/>
      <c r="G56" s="31"/>
      <c r="H56" s="31"/>
      <c r="I56" s="35"/>
      <c r="J56" s="35"/>
      <c r="K56" s="35"/>
      <c r="L56" s="35"/>
      <c r="M56" s="10"/>
    </row>
    <row r="57" spans="1:27" x14ac:dyDescent="0.25">
      <c r="A57" s="45">
        <v>44</v>
      </c>
      <c r="B57" s="46" t="s">
        <v>71</v>
      </c>
      <c r="C57" s="46" t="s">
        <v>16</v>
      </c>
      <c r="D57" s="46">
        <v>3268300</v>
      </c>
      <c r="E57" s="46" t="s">
        <v>72</v>
      </c>
      <c r="F57" s="47" t="s">
        <v>23</v>
      </c>
      <c r="G57" s="46" t="s">
        <v>19</v>
      </c>
      <c r="H57" s="46">
        <v>8.3000000000000007</v>
      </c>
      <c r="I57" s="46">
        <v>8.5</v>
      </c>
      <c r="J57" s="46">
        <v>8.1</v>
      </c>
      <c r="K57" s="46"/>
      <c r="L57" s="48"/>
      <c r="M57" s="10">
        <f t="shared" si="0"/>
        <v>24.9</v>
      </c>
      <c r="N57" s="2">
        <v>8.9</v>
      </c>
      <c r="O57" s="2">
        <v>8.6</v>
      </c>
      <c r="P57" s="2">
        <v>8.6</v>
      </c>
      <c r="S57" s="2">
        <f t="shared" si="1"/>
        <v>26.1</v>
      </c>
      <c r="T57" s="2">
        <v>8.1999999999999993</v>
      </c>
      <c r="U57" s="2">
        <v>8.4</v>
      </c>
      <c r="V57" s="2">
        <v>8.4</v>
      </c>
      <c r="X57" s="2">
        <v>1.7</v>
      </c>
      <c r="Y57" s="2">
        <f t="shared" si="2"/>
        <v>26.7</v>
      </c>
      <c r="Z57" s="12">
        <f t="shared" si="3"/>
        <v>77.7</v>
      </c>
      <c r="AA57" s="1" t="s">
        <v>27</v>
      </c>
    </row>
    <row r="58" spans="1:27" x14ac:dyDescent="0.2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31"/>
    </row>
    <row r="59" spans="1:27" x14ac:dyDescent="0.25">
      <c r="A59" s="94">
        <v>45</v>
      </c>
      <c r="B59" s="95" t="s">
        <v>73</v>
      </c>
      <c r="C59" s="95" t="s">
        <v>16</v>
      </c>
      <c r="D59" s="95">
        <v>3372548</v>
      </c>
      <c r="E59" s="95" t="s">
        <v>72</v>
      </c>
      <c r="F59" s="96" t="s">
        <v>26</v>
      </c>
      <c r="G59" s="95" t="s">
        <v>19</v>
      </c>
      <c r="H59" s="95"/>
      <c r="I59" s="95"/>
      <c r="J59" s="95"/>
      <c r="K59" s="95"/>
      <c r="L59" s="97"/>
      <c r="M59" s="87">
        <f t="shared" si="0"/>
        <v>0</v>
      </c>
      <c r="N59" s="85"/>
      <c r="O59" s="85"/>
      <c r="P59" s="85"/>
      <c r="Q59" s="85"/>
      <c r="R59" s="85"/>
      <c r="S59" s="85">
        <f t="shared" si="1"/>
        <v>0</v>
      </c>
      <c r="T59" s="85"/>
      <c r="U59" s="85"/>
      <c r="V59" s="85"/>
      <c r="W59" s="85"/>
      <c r="X59" s="85"/>
      <c r="Y59" s="85">
        <f t="shared" si="2"/>
        <v>0</v>
      </c>
      <c r="Z59" s="88">
        <f t="shared" si="3"/>
        <v>0</v>
      </c>
      <c r="AA59" s="89"/>
    </row>
    <row r="60" spans="1:27" x14ac:dyDescent="0.25">
      <c r="A60" s="45">
        <v>46</v>
      </c>
      <c r="B60" s="51" t="s">
        <v>74</v>
      </c>
      <c r="C60" s="51" t="s">
        <v>36</v>
      </c>
      <c r="D60" s="51">
        <v>2215705</v>
      </c>
      <c r="E60" s="46" t="s">
        <v>72</v>
      </c>
      <c r="F60" s="51" t="s">
        <v>26</v>
      </c>
      <c r="G60" s="51" t="s">
        <v>19</v>
      </c>
      <c r="H60" s="46">
        <v>8</v>
      </c>
      <c r="I60" s="46">
        <v>8.1999999999999993</v>
      </c>
      <c r="J60" s="46">
        <v>8.4</v>
      </c>
      <c r="K60" s="46"/>
      <c r="L60" s="48"/>
      <c r="M60" s="10">
        <f t="shared" si="0"/>
        <v>24.6</v>
      </c>
      <c r="N60" s="2">
        <v>8.4</v>
      </c>
      <c r="O60" s="2">
        <v>8.5</v>
      </c>
      <c r="P60" s="2">
        <v>8.6</v>
      </c>
      <c r="Q60" s="2">
        <v>0.6</v>
      </c>
      <c r="S60" s="2">
        <f t="shared" si="1"/>
        <v>24.9</v>
      </c>
      <c r="T60" s="2">
        <v>8</v>
      </c>
      <c r="U60" s="2">
        <v>8</v>
      </c>
      <c r="V60" s="2">
        <v>8.3000000000000007</v>
      </c>
      <c r="X60" s="2">
        <v>1.6</v>
      </c>
      <c r="Y60" s="2">
        <f t="shared" si="2"/>
        <v>25.900000000000002</v>
      </c>
      <c r="Z60" s="12">
        <f t="shared" si="3"/>
        <v>75.400000000000006</v>
      </c>
      <c r="AA60" s="1" t="s">
        <v>104</v>
      </c>
    </row>
    <row r="61" spans="1:27" x14ac:dyDescent="0.25">
      <c r="A61" s="45">
        <v>47</v>
      </c>
      <c r="B61" s="51" t="s">
        <v>75</v>
      </c>
      <c r="C61" s="51" t="s">
        <v>36</v>
      </c>
      <c r="D61" s="51">
        <v>1944131</v>
      </c>
      <c r="E61" s="46" t="s">
        <v>72</v>
      </c>
      <c r="F61" s="51" t="s">
        <v>26</v>
      </c>
      <c r="G61" s="51" t="s">
        <v>19</v>
      </c>
      <c r="H61" s="46">
        <v>7.7</v>
      </c>
      <c r="I61" s="46">
        <v>7.9</v>
      </c>
      <c r="J61" s="46">
        <v>8</v>
      </c>
      <c r="K61" s="46"/>
      <c r="L61" s="48"/>
      <c r="M61" s="10">
        <f t="shared" si="0"/>
        <v>23.6</v>
      </c>
      <c r="N61" s="2">
        <v>8.1999999999999993</v>
      </c>
      <c r="O61" s="2">
        <v>8</v>
      </c>
      <c r="P61" s="2">
        <v>8.5</v>
      </c>
      <c r="S61" s="2">
        <f t="shared" si="1"/>
        <v>24.7</v>
      </c>
      <c r="T61" s="2">
        <v>8.1999999999999993</v>
      </c>
      <c r="U61" s="2">
        <v>7.9</v>
      </c>
      <c r="V61" s="2">
        <v>7.9</v>
      </c>
      <c r="X61" s="2">
        <v>1.7</v>
      </c>
      <c r="Y61" s="2">
        <f t="shared" si="2"/>
        <v>25.7</v>
      </c>
      <c r="Z61" s="12">
        <f t="shared" si="3"/>
        <v>74</v>
      </c>
      <c r="AA61" s="1" t="s">
        <v>105</v>
      </c>
    </row>
    <row r="62" spans="1:27" x14ac:dyDescent="0.25">
      <c r="A62" s="45">
        <v>48</v>
      </c>
      <c r="B62" s="51" t="s">
        <v>76</v>
      </c>
      <c r="C62" s="51" t="s">
        <v>36</v>
      </c>
      <c r="D62" s="51">
        <v>2254757</v>
      </c>
      <c r="E62" s="46" t="s">
        <v>72</v>
      </c>
      <c r="F62" s="51" t="s">
        <v>26</v>
      </c>
      <c r="G62" s="51" t="s">
        <v>19</v>
      </c>
      <c r="H62" s="46">
        <v>8.1</v>
      </c>
      <c r="I62" s="46">
        <v>7.9</v>
      </c>
      <c r="J62" s="46">
        <v>8.1999999999999993</v>
      </c>
      <c r="K62" s="46"/>
      <c r="L62" s="48"/>
      <c r="M62" s="10">
        <f t="shared" si="0"/>
        <v>24.2</v>
      </c>
      <c r="N62" s="2">
        <v>8.5</v>
      </c>
      <c r="O62" s="2">
        <v>8.1999999999999993</v>
      </c>
      <c r="P62" s="2">
        <v>8.6999999999999993</v>
      </c>
      <c r="S62" s="2">
        <f t="shared" si="1"/>
        <v>25.4</v>
      </c>
      <c r="T62" s="2">
        <v>8.8000000000000007</v>
      </c>
      <c r="U62" s="2">
        <v>8.5</v>
      </c>
      <c r="V62" s="2">
        <v>8.6</v>
      </c>
      <c r="X62" s="2">
        <v>1.6</v>
      </c>
      <c r="Y62" s="2">
        <f t="shared" si="2"/>
        <v>27.5</v>
      </c>
      <c r="Z62" s="12">
        <f t="shared" si="3"/>
        <v>77.099999999999994</v>
      </c>
      <c r="AA62" s="1" t="s">
        <v>103</v>
      </c>
    </row>
    <row r="63" spans="1:27" x14ac:dyDescent="0.2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31"/>
    </row>
    <row r="64" spans="1:27" x14ac:dyDescent="0.25">
      <c r="A64" s="45">
        <v>49</v>
      </c>
      <c r="B64" s="46" t="s">
        <v>77</v>
      </c>
      <c r="C64" s="46" t="s">
        <v>16</v>
      </c>
      <c r="D64" s="46">
        <v>2954143</v>
      </c>
      <c r="E64" s="46" t="s">
        <v>72</v>
      </c>
      <c r="F64" s="47" t="s">
        <v>26</v>
      </c>
      <c r="G64" s="46" t="s">
        <v>44</v>
      </c>
      <c r="H64" s="46">
        <v>7.5</v>
      </c>
      <c r="I64" s="46">
        <v>7.6</v>
      </c>
      <c r="J64" s="46">
        <v>8</v>
      </c>
      <c r="K64" s="46"/>
      <c r="L64" s="48"/>
      <c r="M64" s="10">
        <f t="shared" si="0"/>
        <v>23.1</v>
      </c>
      <c r="N64" s="2">
        <v>8.1</v>
      </c>
      <c r="O64" s="2">
        <v>7.9</v>
      </c>
      <c r="P64" s="2">
        <v>7.9</v>
      </c>
      <c r="S64" s="2">
        <f t="shared" si="1"/>
        <v>23.9</v>
      </c>
      <c r="T64" s="2">
        <v>7.5</v>
      </c>
      <c r="U64" s="2">
        <v>7.6</v>
      </c>
      <c r="V64" s="2">
        <v>8</v>
      </c>
      <c r="X64" s="2">
        <v>1.6</v>
      </c>
      <c r="Y64" s="2">
        <f t="shared" si="2"/>
        <v>24.700000000000003</v>
      </c>
      <c r="Z64" s="12">
        <f t="shared" si="3"/>
        <v>71.7</v>
      </c>
      <c r="AA64" s="1" t="s">
        <v>104</v>
      </c>
    </row>
    <row r="65" spans="1:27" x14ac:dyDescent="0.25">
      <c r="A65" s="45">
        <v>50</v>
      </c>
      <c r="B65" s="46" t="s">
        <v>78</v>
      </c>
      <c r="C65" s="46" t="s">
        <v>16</v>
      </c>
      <c r="D65" s="46">
        <v>1749401</v>
      </c>
      <c r="E65" s="46" t="s">
        <v>72</v>
      </c>
      <c r="F65" s="47" t="s">
        <v>26</v>
      </c>
      <c r="G65" s="46" t="s">
        <v>44</v>
      </c>
      <c r="H65" s="46">
        <v>7.7</v>
      </c>
      <c r="I65" s="46">
        <v>8.1</v>
      </c>
      <c r="J65" s="46">
        <v>7.6</v>
      </c>
      <c r="K65" s="46"/>
      <c r="L65" s="48"/>
      <c r="M65" s="10">
        <f t="shared" si="0"/>
        <v>23.4</v>
      </c>
      <c r="N65" s="2">
        <v>8</v>
      </c>
      <c r="O65" s="2">
        <v>7.8</v>
      </c>
      <c r="P65" s="2">
        <v>8</v>
      </c>
      <c r="S65" s="2">
        <f t="shared" si="1"/>
        <v>23.8</v>
      </c>
      <c r="T65" s="2">
        <v>7.8</v>
      </c>
      <c r="U65" s="2">
        <v>7.7</v>
      </c>
      <c r="V65" s="2">
        <v>7.6</v>
      </c>
      <c r="X65" s="2">
        <v>1.6</v>
      </c>
      <c r="Y65" s="2">
        <f t="shared" si="2"/>
        <v>24.700000000000003</v>
      </c>
      <c r="Z65" s="12">
        <f t="shared" si="3"/>
        <v>71.900000000000006</v>
      </c>
      <c r="AA65" s="1" t="s">
        <v>103</v>
      </c>
    </row>
    <row r="66" spans="1:27" x14ac:dyDescent="0.2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31"/>
    </row>
    <row r="67" spans="1:27" x14ac:dyDescent="0.25">
      <c r="A67" s="45">
        <v>51</v>
      </c>
      <c r="B67" s="46" t="s">
        <v>79</v>
      </c>
      <c r="C67" s="46" t="s">
        <v>21</v>
      </c>
      <c r="D67" s="46">
        <v>548973</v>
      </c>
      <c r="E67" s="46" t="s">
        <v>72</v>
      </c>
      <c r="F67" s="52" t="s">
        <v>80</v>
      </c>
      <c r="G67" s="46" t="s">
        <v>19</v>
      </c>
      <c r="H67" s="46">
        <v>7.6</v>
      </c>
      <c r="I67" s="46">
        <v>7.9</v>
      </c>
      <c r="J67" s="46">
        <v>8</v>
      </c>
      <c r="K67" s="46"/>
      <c r="L67" s="48"/>
      <c r="M67" s="10">
        <f t="shared" si="0"/>
        <v>23.5</v>
      </c>
      <c r="N67" s="2">
        <v>8.1</v>
      </c>
      <c r="O67" s="2">
        <v>7.7</v>
      </c>
      <c r="P67" s="2">
        <v>8.1</v>
      </c>
      <c r="S67" s="2">
        <f t="shared" si="1"/>
        <v>23.9</v>
      </c>
      <c r="T67" s="2">
        <v>8.1999999999999993</v>
      </c>
      <c r="U67" s="2">
        <v>8</v>
      </c>
      <c r="V67" s="2">
        <v>8.1</v>
      </c>
      <c r="X67" s="2">
        <v>1.6</v>
      </c>
      <c r="Y67" s="2">
        <f t="shared" si="2"/>
        <v>25.9</v>
      </c>
      <c r="Z67" s="12">
        <f t="shared" si="3"/>
        <v>73.3</v>
      </c>
      <c r="AA67" s="1" t="s">
        <v>104</v>
      </c>
    </row>
    <row r="68" spans="1:27" s="90" customFormat="1" x14ac:dyDescent="0.25">
      <c r="A68" s="94">
        <v>52</v>
      </c>
      <c r="B68" s="95" t="s">
        <v>81</v>
      </c>
      <c r="C68" s="95" t="s">
        <v>21</v>
      </c>
      <c r="D68" s="95">
        <v>2676770</v>
      </c>
      <c r="E68" s="95" t="s">
        <v>72</v>
      </c>
      <c r="F68" s="98" t="s">
        <v>80</v>
      </c>
      <c r="G68" s="95" t="s">
        <v>19</v>
      </c>
      <c r="H68" s="95"/>
      <c r="I68" s="95"/>
      <c r="J68" s="95"/>
      <c r="K68" s="95"/>
      <c r="L68" s="97"/>
      <c r="M68" s="87">
        <f t="shared" ref="M68:M89" si="4">SUM(H68+I68+J68-K68)</f>
        <v>0</v>
      </c>
      <c r="N68" s="85"/>
      <c r="O68" s="85"/>
      <c r="P68" s="85"/>
      <c r="Q68" s="85"/>
      <c r="R68" s="85"/>
      <c r="S68" s="85">
        <f t="shared" ref="S68:S82" si="5">SUM(N68+O68+P68-Q68)</f>
        <v>0</v>
      </c>
      <c r="T68" s="85"/>
      <c r="U68" s="85"/>
      <c r="V68" s="85"/>
      <c r="W68" s="85"/>
      <c r="X68" s="85"/>
      <c r="Y68" s="85">
        <f t="shared" ref="Y68:Y91" si="6">SUM(T68+U68+V68+X68-W68)</f>
        <v>0</v>
      </c>
      <c r="Z68" s="88">
        <f t="shared" ref="Z68:Z91" si="7">SUM(M68+S68+Y68)</f>
        <v>0</v>
      </c>
      <c r="AA68" s="89"/>
    </row>
    <row r="69" spans="1:27" x14ac:dyDescent="0.25">
      <c r="A69" s="45">
        <v>53</v>
      </c>
      <c r="B69" s="46" t="s">
        <v>82</v>
      </c>
      <c r="C69" s="46" t="s">
        <v>21</v>
      </c>
      <c r="D69" s="46">
        <v>2437195</v>
      </c>
      <c r="E69" s="46" t="s">
        <v>72</v>
      </c>
      <c r="F69" s="52" t="s">
        <v>80</v>
      </c>
      <c r="G69" s="46" t="s">
        <v>19</v>
      </c>
      <c r="H69" s="46">
        <v>7.8</v>
      </c>
      <c r="I69" s="46">
        <v>7.8</v>
      </c>
      <c r="J69" s="46">
        <v>8.1999999999999993</v>
      </c>
      <c r="K69" s="46"/>
      <c r="L69" s="48"/>
      <c r="M69" s="10">
        <f t="shared" si="4"/>
        <v>23.799999999999997</v>
      </c>
      <c r="N69" s="2">
        <v>8.1</v>
      </c>
      <c r="O69" s="2">
        <v>8</v>
      </c>
      <c r="P69" s="2">
        <v>7.9</v>
      </c>
      <c r="S69" s="2">
        <f t="shared" si="5"/>
        <v>24</v>
      </c>
      <c r="T69" s="2">
        <v>8.1999999999999993</v>
      </c>
      <c r="U69" s="2">
        <v>8</v>
      </c>
      <c r="V69" s="2">
        <v>8.1</v>
      </c>
      <c r="X69" s="2">
        <v>1.6</v>
      </c>
      <c r="Y69" s="2">
        <f t="shared" si="6"/>
        <v>25.9</v>
      </c>
      <c r="Z69" s="12">
        <f t="shared" si="7"/>
        <v>73.699999999999989</v>
      </c>
      <c r="AA69" s="1" t="s">
        <v>103</v>
      </c>
    </row>
    <row r="70" spans="1:27" s="90" customFormat="1" x14ac:dyDescent="0.25">
      <c r="A70" s="94">
        <v>54</v>
      </c>
      <c r="B70" s="95" t="s">
        <v>83</v>
      </c>
      <c r="C70" s="95" t="s">
        <v>16</v>
      </c>
      <c r="D70" s="95">
        <v>1658899</v>
      </c>
      <c r="E70" s="95" t="s">
        <v>72</v>
      </c>
      <c r="F70" s="96" t="s">
        <v>84</v>
      </c>
      <c r="G70" s="95" t="s">
        <v>19</v>
      </c>
      <c r="H70" s="95"/>
      <c r="I70" s="95"/>
      <c r="J70" s="95"/>
      <c r="K70" s="95"/>
      <c r="L70" s="97"/>
      <c r="M70" s="87">
        <f t="shared" si="4"/>
        <v>0</v>
      </c>
      <c r="N70" s="85"/>
      <c r="O70" s="85"/>
      <c r="P70" s="85"/>
      <c r="Q70" s="85"/>
      <c r="R70" s="85"/>
      <c r="S70" s="85">
        <f t="shared" si="5"/>
        <v>0</v>
      </c>
      <c r="T70" s="85"/>
      <c r="U70" s="85"/>
      <c r="V70" s="85"/>
      <c r="W70" s="85"/>
      <c r="X70" s="85"/>
      <c r="Y70" s="85">
        <f t="shared" si="6"/>
        <v>0</v>
      </c>
      <c r="Z70" s="88">
        <f t="shared" si="7"/>
        <v>0</v>
      </c>
      <c r="AA70" s="89"/>
    </row>
    <row r="71" spans="1:27" x14ac:dyDescent="0.25">
      <c r="A71" s="45">
        <v>55</v>
      </c>
      <c r="B71" s="46" t="s">
        <v>85</v>
      </c>
      <c r="C71" s="46" t="s">
        <v>16</v>
      </c>
      <c r="D71" s="46">
        <v>1749474</v>
      </c>
      <c r="E71" s="46" t="s">
        <v>72</v>
      </c>
      <c r="F71" s="47" t="s">
        <v>80</v>
      </c>
      <c r="G71" s="46" t="s">
        <v>19</v>
      </c>
      <c r="H71" s="46">
        <v>0</v>
      </c>
      <c r="I71" s="46">
        <v>0</v>
      </c>
      <c r="J71" s="46">
        <v>0</v>
      </c>
      <c r="K71" s="46"/>
      <c r="L71" s="48"/>
      <c r="M71" s="10">
        <f t="shared" si="4"/>
        <v>0</v>
      </c>
      <c r="N71" s="2">
        <v>7.6</v>
      </c>
      <c r="O71" s="2">
        <v>7.9</v>
      </c>
      <c r="P71" s="2">
        <v>7.7</v>
      </c>
      <c r="Q71" s="2">
        <v>0.6</v>
      </c>
      <c r="S71" s="2">
        <f t="shared" si="5"/>
        <v>22.599999999999998</v>
      </c>
      <c r="T71" s="2">
        <v>7.8</v>
      </c>
      <c r="U71" s="2">
        <v>8.1999999999999993</v>
      </c>
      <c r="V71" s="2">
        <v>8.3000000000000007</v>
      </c>
      <c r="W71" s="2">
        <v>0.6</v>
      </c>
      <c r="X71" s="2">
        <v>1.5</v>
      </c>
      <c r="Y71" s="2">
        <f t="shared" si="6"/>
        <v>25.2</v>
      </c>
      <c r="Z71" s="12">
        <f t="shared" si="7"/>
        <v>47.8</v>
      </c>
      <c r="AA71" s="1" t="s">
        <v>105</v>
      </c>
    </row>
    <row r="72" spans="1:27" x14ac:dyDescent="0.25">
      <c r="A72" s="33"/>
      <c r="B72" s="53"/>
      <c r="C72" s="31"/>
      <c r="D72" s="31"/>
      <c r="E72" s="31"/>
      <c r="F72" s="31"/>
      <c r="G72" s="31"/>
      <c r="H72" s="31"/>
      <c r="I72" s="35"/>
      <c r="J72" s="35"/>
      <c r="K72" s="35"/>
      <c r="L72" s="35"/>
      <c r="M72" s="31"/>
    </row>
    <row r="73" spans="1:27" x14ac:dyDescent="0.25">
      <c r="A73" s="54">
        <v>56</v>
      </c>
      <c r="B73" s="55" t="s">
        <v>86</v>
      </c>
      <c r="C73" s="55" t="s">
        <v>16</v>
      </c>
      <c r="D73" s="55">
        <v>2214345</v>
      </c>
      <c r="E73" s="55" t="s">
        <v>87</v>
      </c>
      <c r="F73" s="56" t="s">
        <v>88</v>
      </c>
      <c r="G73" s="55" t="s">
        <v>19</v>
      </c>
      <c r="H73" s="55">
        <v>7.4</v>
      </c>
      <c r="I73" s="55">
        <v>7.9</v>
      </c>
      <c r="J73" s="55">
        <v>7.6</v>
      </c>
      <c r="K73" s="55">
        <v>0.6</v>
      </c>
      <c r="L73" s="57"/>
      <c r="M73" s="10">
        <f t="shared" si="4"/>
        <v>22.299999999999997</v>
      </c>
      <c r="N73" s="2">
        <v>0</v>
      </c>
      <c r="O73" s="2">
        <v>0</v>
      </c>
      <c r="P73" s="2">
        <v>0</v>
      </c>
      <c r="S73" s="2">
        <f t="shared" si="5"/>
        <v>0</v>
      </c>
      <c r="T73" s="2">
        <v>7.4</v>
      </c>
      <c r="U73" s="2">
        <v>7.5</v>
      </c>
      <c r="V73" s="2">
        <v>7.4</v>
      </c>
      <c r="X73" s="2">
        <v>1.9</v>
      </c>
      <c r="Y73" s="2">
        <f t="shared" si="6"/>
        <v>24.2</v>
      </c>
      <c r="Z73" s="12">
        <f t="shared" si="7"/>
        <v>46.5</v>
      </c>
      <c r="AA73" s="1" t="s">
        <v>27</v>
      </c>
    </row>
    <row r="74" spans="1:27" x14ac:dyDescent="0.25">
      <c r="A74" s="58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31"/>
    </row>
    <row r="75" spans="1:27" x14ac:dyDescent="0.25">
      <c r="A75" s="54">
        <v>57</v>
      </c>
      <c r="B75" s="60" t="s">
        <v>89</v>
      </c>
      <c r="C75" s="60" t="s">
        <v>36</v>
      </c>
      <c r="D75" s="60">
        <v>2725961</v>
      </c>
      <c r="E75" s="60" t="s">
        <v>87</v>
      </c>
      <c r="F75" s="60" t="s">
        <v>88</v>
      </c>
      <c r="G75" s="60" t="s">
        <v>44</v>
      </c>
      <c r="H75" s="55">
        <v>7.8</v>
      </c>
      <c r="I75" s="55">
        <v>7.5</v>
      </c>
      <c r="J75" s="55">
        <v>7.8</v>
      </c>
      <c r="K75" s="55">
        <v>0.6</v>
      </c>
      <c r="L75" s="57"/>
      <c r="M75" s="10">
        <f t="shared" si="4"/>
        <v>22.5</v>
      </c>
      <c r="N75" s="2">
        <v>8</v>
      </c>
      <c r="O75" s="2">
        <v>8.1</v>
      </c>
      <c r="P75" s="2">
        <v>8.1999999999999993</v>
      </c>
      <c r="Q75" s="2">
        <v>0.6</v>
      </c>
      <c r="S75" s="2">
        <f t="shared" si="5"/>
        <v>23.7</v>
      </c>
      <c r="T75" s="2">
        <v>7.7</v>
      </c>
      <c r="U75" s="2">
        <v>7.6</v>
      </c>
      <c r="V75" s="2">
        <v>7.7</v>
      </c>
      <c r="Y75" s="2">
        <f t="shared" si="6"/>
        <v>23</v>
      </c>
      <c r="Z75" s="12">
        <f t="shared" si="7"/>
        <v>69.2</v>
      </c>
      <c r="AA75" s="1" t="s">
        <v>27</v>
      </c>
    </row>
    <row r="76" spans="1:27" x14ac:dyDescent="0.25">
      <c r="A76" s="58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31"/>
    </row>
    <row r="77" spans="1:27" x14ac:dyDescent="0.25">
      <c r="A77" s="54">
        <v>58</v>
      </c>
      <c r="B77" s="55" t="s">
        <v>90</v>
      </c>
      <c r="C77" s="55" t="s">
        <v>21</v>
      </c>
      <c r="D77" s="55">
        <v>3138031</v>
      </c>
      <c r="E77" s="61" t="s">
        <v>87</v>
      </c>
      <c r="F77" s="62" t="s">
        <v>91</v>
      </c>
      <c r="G77" s="55" t="s">
        <v>19</v>
      </c>
      <c r="H77" s="55">
        <v>0</v>
      </c>
      <c r="I77" s="55">
        <v>0</v>
      </c>
      <c r="J77" s="55">
        <v>0</v>
      </c>
      <c r="K77" s="55"/>
      <c r="L77" s="57"/>
      <c r="M77" s="10">
        <f t="shared" si="4"/>
        <v>0</v>
      </c>
      <c r="N77" s="2">
        <v>7.8</v>
      </c>
      <c r="O77" s="2">
        <v>8.1</v>
      </c>
      <c r="P77" s="2">
        <v>7.9</v>
      </c>
      <c r="Q77" s="2">
        <v>0.6</v>
      </c>
      <c r="S77" s="2">
        <f t="shared" si="5"/>
        <v>23.199999999999996</v>
      </c>
      <c r="T77" s="2">
        <v>7.7</v>
      </c>
      <c r="U77" s="2">
        <v>7.8</v>
      </c>
      <c r="V77" s="2">
        <v>7.9</v>
      </c>
      <c r="X77" s="2">
        <v>1.3</v>
      </c>
      <c r="Y77" s="2">
        <f t="shared" si="6"/>
        <v>24.7</v>
      </c>
      <c r="Z77" s="12">
        <f t="shared" si="7"/>
        <v>47.899999999999991</v>
      </c>
    </row>
    <row r="78" spans="1:27" x14ac:dyDescent="0.25">
      <c r="A78" s="54">
        <v>59</v>
      </c>
      <c r="B78" s="60" t="s">
        <v>92</v>
      </c>
      <c r="C78" s="60" t="s">
        <v>36</v>
      </c>
      <c r="D78" s="60">
        <v>2267551</v>
      </c>
      <c r="E78" s="60" t="s">
        <v>87</v>
      </c>
      <c r="F78" s="60" t="s">
        <v>91</v>
      </c>
      <c r="G78" s="60" t="s">
        <v>19</v>
      </c>
      <c r="H78" s="55">
        <v>0</v>
      </c>
      <c r="I78" s="55">
        <v>0</v>
      </c>
      <c r="J78" s="55">
        <v>0</v>
      </c>
      <c r="K78" s="55"/>
      <c r="L78" s="57"/>
      <c r="M78" s="10">
        <f t="shared" si="4"/>
        <v>0</v>
      </c>
      <c r="N78" s="2">
        <v>7.7</v>
      </c>
      <c r="O78" s="2">
        <v>7.8</v>
      </c>
      <c r="P78" s="2">
        <v>8.1</v>
      </c>
      <c r="Q78" s="2">
        <v>0.6</v>
      </c>
      <c r="S78" s="2">
        <f t="shared" si="5"/>
        <v>23</v>
      </c>
      <c r="T78" s="2">
        <v>7.8</v>
      </c>
      <c r="U78" s="2">
        <v>7.8</v>
      </c>
      <c r="V78" s="2">
        <v>7.8</v>
      </c>
      <c r="X78" s="2">
        <v>1.8</v>
      </c>
      <c r="Y78" s="2">
        <f t="shared" si="6"/>
        <v>25.2</v>
      </c>
      <c r="Z78" s="12">
        <f t="shared" si="7"/>
        <v>48.2</v>
      </c>
    </row>
    <row r="79" spans="1:27" x14ac:dyDescent="0.25">
      <c r="A79" s="58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31"/>
    </row>
    <row r="80" spans="1:27" x14ac:dyDescent="0.25">
      <c r="A80" s="54">
        <v>60</v>
      </c>
      <c r="B80" s="60" t="s">
        <v>93</v>
      </c>
      <c r="C80" s="60" t="s">
        <v>36</v>
      </c>
      <c r="D80" s="60">
        <v>2409817</v>
      </c>
      <c r="E80" s="60" t="s">
        <v>87</v>
      </c>
      <c r="F80" s="60" t="s">
        <v>91</v>
      </c>
      <c r="G80" s="60" t="s">
        <v>44</v>
      </c>
      <c r="H80" s="55">
        <v>0</v>
      </c>
      <c r="I80" s="55">
        <v>0</v>
      </c>
      <c r="J80" s="55">
        <v>0</v>
      </c>
      <c r="K80" s="55"/>
      <c r="L80" s="57"/>
      <c r="M80" s="10">
        <f t="shared" si="4"/>
        <v>0</v>
      </c>
      <c r="N80" s="2">
        <v>7.3</v>
      </c>
      <c r="O80" s="2">
        <v>7.5</v>
      </c>
      <c r="P80" s="2">
        <v>7.6</v>
      </c>
      <c r="Q80" s="2">
        <v>0.6</v>
      </c>
      <c r="S80" s="2">
        <f t="shared" si="5"/>
        <v>21.799999999999997</v>
      </c>
      <c r="T80" s="2">
        <v>0</v>
      </c>
      <c r="U80" s="2">
        <v>0</v>
      </c>
      <c r="V80" s="2">
        <v>0</v>
      </c>
      <c r="Y80" s="2">
        <f t="shared" si="6"/>
        <v>0</v>
      </c>
      <c r="Z80" s="12">
        <f t="shared" si="7"/>
        <v>21.799999999999997</v>
      </c>
      <c r="AA80" s="1" t="s">
        <v>27</v>
      </c>
    </row>
    <row r="81" spans="1:27" x14ac:dyDescent="0.25">
      <c r="A81" s="33"/>
      <c r="B81" s="34"/>
      <c r="C81" s="31"/>
      <c r="D81" s="31"/>
      <c r="E81" s="31"/>
      <c r="F81" s="31"/>
      <c r="G81" s="31"/>
      <c r="H81" s="31"/>
      <c r="I81" s="35"/>
      <c r="J81" s="35"/>
      <c r="K81" s="31"/>
      <c r="L81" s="31"/>
      <c r="M81" s="31"/>
    </row>
    <row r="82" spans="1:27" x14ac:dyDescent="0.25">
      <c r="A82" s="63">
        <v>61</v>
      </c>
      <c r="B82" s="64" t="s">
        <v>94</v>
      </c>
      <c r="C82" s="64" t="s">
        <v>16</v>
      </c>
      <c r="D82" s="64">
        <v>1956643</v>
      </c>
      <c r="E82" s="64" t="s">
        <v>95</v>
      </c>
      <c r="F82" s="65" t="s">
        <v>88</v>
      </c>
      <c r="G82" s="64" t="s">
        <v>19</v>
      </c>
      <c r="H82" s="64">
        <v>8.6999999999999993</v>
      </c>
      <c r="I82" s="64">
        <v>8.5</v>
      </c>
      <c r="J82" s="64">
        <v>8.9</v>
      </c>
      <c r="K82" s="64"/>
      <c r="L82" s="66"/>
      <c r="M82" s="10">
        <f t="shared" si="4"/>
        <v>26.1</v>
      </c>
      <c r="N82" s="2">
        <v>9.1</v>
      </c>
      <c r="O82" s="2">
        <v>8.6999999999999993</v>
      </c>
      <c r="P82" s="2">
        <v>8.6999999999999993</v>
      </c>
      <c r="S82" s="2">
        <f t="shared" si="5"/>
        <v>26.499999999999996</v>
      </c>
      <c r="T82" s="2">
        <v>8.5</v>
      </c>
      <c r="U82" s="2">
        <v>8.6999999999999993</v>
      </c>
      <c r="V82" s="2">
        <v>8.3000000000000007</v>
      </c>
      <c r="X82" s="2">
        <v>1.9</v>
      </c>
      <c r="Y82" s="2">
        <f t="shared" si="6"/>
        <v>27.4</v>
      </c>
      <c r="Z82" s="12">
        <f t="shared" si="7"/>
        <v>80</v>
      </c>
      <c r="AA82" s="1" t="s">
        <v>27</v>
      </c>
    </row>
    <row r="83" spans="1:27" x14ac:dyDescent="0.25">
      <c r="A83" s="33"/>
      <c r="B83" s="15"/>
      <c r="C83" s="31"/>
      <c r="D83" s="31"/>
      <c r="E83" s="31"/>
      <c r="F83" s="31"/>
      <c r="G83" s="31"/>
      <c r="H83" s="31"/>
      <c r="I83" s="67"/>
      <c r="J83" s="31"/>
      <c r="K83" s="31"/>
      <c r="L83" s="31"/>
      <c r="M83" s="31"/>
    </row>
    <row r="84" spans="1:27" x14ac:dyDescent="0.25">
      <c r="A84" s="68">
        <v>62</v>
      </c>
      <c r="B84" s="69" t="s">
        <v>96</v>
      </c>
      <c r="C84" s="69" t="s">
        <v>16</v>
      </c>
      <c r="D84" s="69">
        <v>3512290</v>
      </c>
      <c r="E84" s="70" t="s">
        <v>97</v>
      </c>
      <c r="F84" s="70" t="s">
        <v>18</v>
      </c>
      <c r="G84" s="69" t="s">
        <v>19</v>
      </c>
      <c r="H84" s="69">
        <v>0</v>
      </c>
      <c r="I84" s="69">
        <v>0</v>
      </c>
      <c r="J84" s="69">
        <v>0</v>
      </c>
      <c r="K84" s="69"/>
      <c r="L84" s="71"/>
      <c r="M84" s="10">
        <f t="shared" si="4"/>
        <v>0</v>
      </c>
      <c r="N84" s="2">
        <v>6.7</v>
      </c>
      <c r="O84" s="2">
        <v>6.8</v>
      </c>
      <c r="P84" s="2">
        <v>7</v>
      </c>
      <c r="R84" s="2">
        <v>1.2</v>
      </c>
      <c r="S84" s="2">
        <f>SUM(N84+O84+P84-Q84+R84)</f>
        <v>21.7</v>
      </c>
      <c r="T84" s="2">
        <v>7.6</v>
      </c>
      <c r="U84" s="2">
        <v>7.8</v>
      </c>
      <c r="V84" s="2">
        <v>7.8</v>
      </c>
      <c r="W84" s="2">
        <v>0.3</v>
      </c>
      <c r="Y84" s="2">
        <f t="shared" si="6"/>
        <v>22.9</v>
      </c>
      <c r="Z84" s="12">
        <f t="shared" si="7"/>
        <v>44.599999999999994</v>
      </c>
      <c r="AA84" s="1" t="s">
        <v>27</v>
      </c>
    </row>
    <row r="85" spans="1:27" x14ac:dyDescent="0.25">
      <c r="A85" s="72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31"/>
    </row>
    <row r="86" spans="1:27" x14ac:dyDescent="0.25">
      <c r="A86" s="68">
        <v>63</v>
      </c>
      <c r="B86" s="69" t="s">
        <v>98</v>
      </c>
      <c r="C86" s="69" t="s">
        <v>16</v>
      </c>
      <c r="D86" s="69">
        <v>2341760</v>
      </c>
      <c r="E86" s="70" t="s">
        <v>97</v>
      </c>
      <c r="F86" s="74" t="s">
        <v>23</v>
      </c>
      <c r="G86" s="69" t="s">
        <v>44</v>
      </c>
      <c r="H86" s="69">
        <v>7.4</v>
      </c>
      <c r="I86" s="69">
        <v>7.2</v>
      </c>
      <c r="J86" s="69">
        <v>7.7</v>
      </c>
      <c r="K86" s="69"/>
      <c r="L86" s="71"/>
      <c r="M86" s="10">
        <f t="shared" si="4"/>
        <v>22.3</v>
      </c>
      <c r="N86" s="2">
        <v>7.1</v>
      </c>
      <c r="O86" s="2">
        <v>7.6</v>
      </c>
      <c r="P86" s="2">
        <v>7.6</v>
      </c>
      <c r="R86" s="2">
        <v>1.6</v>
      </c>
      <c r="S86" s="2">
        <f t="shared" ref="S86:S91" si="8">SUM(N86+O86+P86-Q86+R86)</f>
        <v>23.9</v>
      </c>
      <c r="T86" s="2">
        <v>7</v>
      </c>
      <c r="U86" s="2">
        <v>7.3</v>
      </c>
      <c r="V86" s="2">
        <v>7.3</v>
      </c>
      <c r="X86" s="2">
        <v>1.6</v>
      </c>
      <c r="Y86" s="2">
        <f t="shared" si="6"/>
        <v>23.200000000000003</v>
      </c>
      <c r="Z86" s="12">
        <f t="shared" si="7"/>
        <v>69.400000000000006</v>
      </c>
    </row>
    <row r="87" spans="1:27" x14ac:dyDescent="0.25">
      <c r="A87" s="68">
        <v>64</v>
      </c>
      <c r="B87" s="75" t="s">
        <v>99</v>
      </c>
      <c r="C87" s="75" t="s">
        <v>36</v>
      </c>
      <c r="D87" s="75">
        <v>2694127</v>
      </c>
      <c r="E87" s="70" t="s">
        <v>97</v>
      </c>
      <c r="F87" s="74" t="s">
        <v>23</v>
      </c>
      <c r="G87" s="75" t="s">
        <v>44</v>
      </c>
      <c r="H87" s="69">
        <v>7.7</v>
      </c>
      <c r="I87" s="69">
        <v>7.3</v>
      </c>
      <c r="J87" s="69">
        <v>7.7</v>
      </c>
      <c r="K87" s="69"/>
      <c r="L87" s="71"/>
      <c r="M87" s="10">
        <f t="shared" si="4"/>
        <v>22.7</v>
      </c>
      <c r="N87" s="2">
        <v>7</v>
      </c>
      <c r="O87" s="2">
        <v>7.1</v>
      </c>
      <c r="P87" s="2">
        <v>7.3</v>
      </c>
      <c r="Q87" s="2">
        <v>0.6</v>
      </c>
      <c r="R87" s="2">
        <v>1.8</v>
      </c>
      <c r="S87" s="2">
        <f t="shared" si="8"/>
        <v>22.599999999999998</v>
      </c>
      <c r="T87" s="2">
        <v>6.7</v>
      </c>
      <c r="U87" s="2">
        <v>6.6</v>
      </c>
      <c r="V87" s="2">
        <v>6.9</v>
      </c>
      <c r="X87" s="2">
        <v>1.3</v>
      </c>
      <c r="Y87" s="2">
        <f t="shared" si="6"/>
        <v>21.500000000000004</v>
      </c>
      <c r="Z87" s="12">
        <f t="shared" si="7"/>
        <v>66.8</v>
      </c>
    </row>
    <row r="88" spans="1:27" x14ac:dyDescent="0.25">
      <c r="A88" s="7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31"/>
    </row>
    <row r="89" spans="1:27" x14ac:dyDescent="0.25">
      <c r="A89" s="68">
        <v>65</v>
      </c>
      <c r="B89" s="75" t="s">
        <v>102</v>
      </c>
      <c r="C89" s="75" t="s">
        <v>36</v>
      </c>
      <c r="D89" s="75">
        <v>2662169</v>
      </c>
      <c r="E89" s="70" t="s">
        <v>97</v>
      </c>
      <c r="F89" s="75" t="s">
        <v>80</v>
      </c>
      <c r="G89" s="75" t="s">
        <v>19</v>
      </c>
      <c r="H89" s="69">
        <v>8.9</v>
      </c>
      <c r="I89" s="69">
        <v>8.9</v>
      </c>
      <c r="J89" s="69">
        <v>8.4</v>
      </c>
      <c r="K89" s="69"/>
      <c r="L89" s="71"/>
      <c r="M89" s="10">
        <f t="shared" si="4"/>
        <v>26.200000000000003</v>
      </c>
      <c r="N89" s="2">
        <v>8.3000000000000007</v>
      </c>
      <c r="O89" s="2">
        <v>8.4</v>
      </c>
      <c r="P89" s="2">
        <v>8.5</v>
      </c>
      <c r="R89" s="2">
        <v>3.2</v>
      </c>
      <c r="S89" s="2">
        <f t="shared" si="8"/>
        <v>28.400000000000002</v>
      </c>
      <c r="T89" s="2">
        <v>8.1</v>
      </c>
      <c r="U89" s="2">
        <v>7.8</v>
      </c>
      <c r="V89" s="2">
        <v>7.8</v>
      </c>
      <c r="X89" s="2">
        <v>1.1000000000000001</v>
      </c>
      <c r="Y89" s="2">
        <f t="shared" si="6"/>
        <v>24.8</v>
      </c>
      <c r="Z89" s="12">
        <f t="shared" si="7"/>
        <v>79.400000000000006</v>
      </c>
      <c r="AA89" s="1" t="s">
        <v>27</v>
      </c>
    </row>
    <row r="90" spans="1:27" x14ac:dyDescent="0.25">
      <c r="A90" s="33"/>
      <c r="B90" s="34"/>
      <c r="C90" s="31"/>
      <c r="D90" s="31"/>
      <c r="E90" s="31"/>
      <c r="F90" s="31"/>
      <c r="G90" s="31"/>
      <c r="H90" s="31"/>
      <c r="I90" s="35"/>
      <c r="J90" s="35"/>
      <c r="K90" s="31"/>
      <c r="L90" s="31"/>
      <c r="M90" s="31"/>
    </row>
    <row r="91" spans="1:27" x14ac:dyDescent="0.25">
      <c r="A91" s="76">
        <v>66</v>
      </c>
      <c r="B91" s="77" t="s">
        <v>100</v>
      </c>
      <c r="C91" s="77" t="s">
        <v>16</v>
      </c>
      <c r="D91" s="77">
        <v>1949435</v>
      </c>
      <c r="E91" s="78" t="s">
        <v>101</v>
      </c>
      <c r="F91" s="79" t="s">
        <v>23</v>
      </c>
      <c r="G91" s="77" t="s">
        <v>19</v>
      </c>
      <c r="H91" s="77">
        <v>8.6999999999999993</v>
      </c>
      <c r="I91" s="77">
        <v>8.8000000000000007</v>
      </c>
      <c r="J91" s="77">
        <v>8.6</v>
      </c>
      <c r="K91" s="77"/>
      <c r="L91" s="80">
        <v>2.2999999999999998</v>
      </c>
      <c r="M91" s="10">
        <f>SUM(H91+I91+J91-K91+L91)</f>
        <v>28.400000000000002</v>
      </c>
      <c r="N91" s="2">
        <v>8.1</v>
      </c>
      <c r="O91" s="2">
        <v>8.3000000000000007</v>
      </c>
      <c r="P91" s="2">
        <v>8.1</v>
      </c>
      <c r="R91" s="2">
        <v>3.8</v>
      </c>
      <c r="S91" s="2">
        <f t="shared" si="8"/>
        <v>28.3</v>
      </c>
      <c r="T91" s="2">
        <v>7.8</v>
      </c>
      <c r="U91" s="2">
        <v>8.3000000000000007</v>
      </c>
      <c r="V91" s="2">
        <v>7.9</v>
      </c>
      <c r="X91" s="2">
        <v>3.6</v>
      </c>
      <c r="Y91" s="2">
        <f t="shared" si="6"/>
        <v>27.6</v>
      </c>
      <c r="Z91" s="12">
        <f t="shared" si="7"/>
        <v>84.300000000000011</v>
      </c>
      <c r="AA91" s="1" t="s">
        <v>27</v>
      </c>
    </row>
    <row r="92" spans="1:27" x14ac:dyDescent="0.25">
      <c r="A92" s="33"/>
      <c r="B92" s="31"/>
      <c r="C92" s="31"/>
      <c r="D92" s="31"/>
      <c r="E92" s="31"/>
      <c r="F92" s="31"/>
      <c r="G92" s="31"/>
      <c r="H92" s="31"/>
      <c r="I92" s="67"/>
      <c r="J92" s="31"/>
      <c r="K92" s="31"/>
      <c r="L92" s="31"/>
      <c r="M92" s="31"/>
    </row>
    <row r="93" spans="1:27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3"/>
    </row>
    <row r="94" spans="1:27" x14ac:dyDescent="0.25">
      <c r="A94" s="1"/>
      <c r="B94" s="81"/>
      <c r="C94" s="81"/>
      <c r="D94" s="81"/>
      <c r="E94" s="81"/>
      <c r="F94" s="2"/>
      <c r="G94" s="2"/>
      <c r="H94" s="2"/>
      <c r="I94" s="2"/>
      <c r="J94" s="2"/>
      <c r="K94" s="2"/>
      <c r="L94" s="3"/>
      <c r="M94" s="3"/>
    </row>
    <row r="95" spans="1:27" x14ac:dyDescent="0.25">
      <c r="A95" s="1"/>
      <c r="B95" s="81"/>
      <c r="C95" s="81"/>
      <c r="D95" s="81"/>
      <c r="E95" s="81"/>
      <c r="F95" s="2"/>
      <c r="G95" s="2"/>
      <c r="H95" s="2"/>
      <c r="I95" s="2"/>
      <c r="J95" s="2"/>
      <c r="K95" s="2"/>
      <c r="L95" s="3"/>
      <c r="M95" s="3"/>
    </row>
    <row r="96" spans="1:27" x14ac:dyDescent="0.25">
      <c r="A96" s="1"/>
      <c r="B96" s="81"/>
      <c r="C96" s="81"/>
      <c r="D96" s="81"/>
      <c r="E96" s="81"/>
      <c r="F96" s="2"/>
      <c r="G96" s="2"/>
      <c r="H96" s="2"/>
      <c r="I96" s="2"/>
      <c r="J96" s="2"/>
      <c r="K96" s="2"/>
      <c r="L96" s="3"/>
      <c r="M96" s="3"/>
    </row>
    <row r="97" spans="1:13" x14ac:dyDescent="0.25">
      <c r="A97" s="1"/>
      <c r="B97" s="81"/>
      <c r="C97" s="81"/>
      <c r="D97" s="81"/>
      <c r="E97" s="81"/>
      <c r="F97" s="2"/>
      <c r="G97" s="2"/>
      <c r="H97" s="2"/>
      <c r="I97" s="2"/>
      <c r="J97" s="2"/>
      <c r="K97" s="2"/>
      <c r="L97" s="3"/>
      <c r="M97" s="3"/>
    </row>
    <row r="98" spans="1:13" x14ac:dyDescent="0.25">
      <c r="A98" s="1"/>
      <c r="B98" s="81"/>
      <c r="C98" s="81"/>
      <c r="D98" s="81"/>
      <c r="E98" s="81"/>
      <c r="F98" s="2"/>
      <c r="G98" s="2"/>
      <c r="H98" s="2"/>
      <c r="I98" s="2"/>
      <c r="J98" s="2"/>
      <c r="K98" s="2"/>
      <c r="L98" s="3"/>
      <c r="M98" s="3"/>
    </row>
    <row r="99" spans="1:13" x14ac:dyDescent="0.25">
      <c r="A99" s="1"/>
      <c r="B99" s="81"/>
      <c r="C99" s="81"/>
      <c r="D99" s="81"/>
      <c r="E99" s="81"/>
      <c r="F99" s="2"/>
      <c r="G99" s="2"/>
      <c r="H99" s="2"/>
      <c r="I99" s="2"/>
      <c r="J99" s="2"/>
      <c r="K99" s="2"/>
      <c r="L99" s="3"/>
      <c r="M99" s="3"/>
    </row>
    <row r="100" spans="1:13" x14ac:dyDescent="0.25">
      <c r="A100" s="1"/>
      <c r="B100" s="81"/>
      <c r="C100" s="81"/>
      <c r="D100" s="81"/>
      <c r="E100" s="81"/>
      <c r="F100" s="2"/>
      <c r="G100" s="2"/>
      <c r="H100" s="2"/>
      <c r="I100" s="2"/>
      <c r="J100" s="2"/>
      <c r="K100" s="2"/>
      <c r="L100" s="3"/>
      <c r="M100" s="3"/>
    </row>
    <row r="101" spans="1:13" x14ac:dyDescent="0.25">
      <c r="A101" s="1"/>
      <c r="B101" s="81"/>
      <c r="C101" s="81"/>
      <c r="D101" s="81"/>
      <c r="E101" s="81"/>
      <c r="F101" s="2"/>
      <c r="G101" s="2"/>
      <c r="H101" s="2"/>
      <c r="I101" s="2"/>
      <c r="J101" s="2"/>
      <c r="K101" s="2"/>
      <c r="L101" s="3"/>
      <c r="M101" s="3"/>
    </row>
    <row r="102" spans="1:13" x14ac:dyDescent="0.25">
      <c r="A102" s="1"/>
      <c r="B102" s="81"/>
      <c r="C102" s="81"/>
      <c r="D102" s="81"/>
      <c r="E102" s="81"/>
      <c r="F102" s="2"/>
      <c r="G102" s="2"/>
      <c r="H102" s="2"/>
      <c r="I102" s="2"/>
      <c r="J102" s="2"/>
      <c r="K102" s="2"/>
      <c r="L102" s="3"/>
      <c r="M102" s="3"/>
    </row>
    <row r="103" spans="1:13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3"/>
    </row>
  </sheetData>
  <phoneticPr fontId="13" type="noConversion"/>
  <pageMargins left="0.25" right="0.25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sscoring sheet sussex tumble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</dc:creator>
  <cp:lastModifiedBy>Richard Keasley</cp:lastModifiedBy>
  <cp:lastPrinted>2019-06-19T11:10:43Z</cp:lastPrinted>
  <dcterms:created xsi:type="dcterms:W3CDTF">2019-05-24T09:14:48Z</dcterms:created>
  <dcterms:modified xsi:type="dcterms:W3CDTF">2019-06-19T11:11:27Z</dcterms:modified>
</cp:coreProperties>
</file>